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19440" windowHeight="9630" activeTab="5"/>
  </bookViews>
  <sheets>
    <sheet name="Целевая аудитория" sheetId="1" r:id="rId1"/>
    <sheet name="Остервальдер" sheetId="2" r:id="rId2"/>
    <sheet name="КПУ" sheetId="3" r:id="rId3"/>
    <sheet name="Ценообразование" sheetId="4" r:id="rId4"/>
    <sheet name="Маркетинговая стратегия" sheetId="5" r:id="rId5"/>
    <sheet name="Маркетинговый план" sheetId="6" r:id="rId6"/>
    <sheet name="Рекламная тактика" sheetId="7" r:id="rId7"/>
    <sheet name="Лист1" sheetId="8" r:id="rId8"/>
  </sheets>
  <externalReferences>
    <externalReference r:id="rId9"/>
    <externalReference r:id="rId10"/>
  </externalReferences>
  <definedNames>
    <definedName name="_Hlk84611609" localSheetId="1">Остервальдер!$A$84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11" roundtripDataSignature="AMtx7mgQt5PT/Wk3S8TQOPg/EUbvZ8IBqw=="/>
    </ext>
  </extLst>
</workbook>
</file>

<file path=xl/calcChain.xml><?xml version="1.0" encoding="utf-8"?>
<calcChain xmlns="http://schemas.openxmlformats.org/spreadsheetml/2006/main">
  <c r="G16" i="5" l="1"/>
  <c r="F16" i="5"/>
  <c r="E16" i="5"/>
  <c r="D16" i="5"/>
  <c r="B16" i="5"/>
  <c r="G18" i="5"/>
  <c r="B17" i="5"/>
  <c r="G17" i="5"/>
  <c r="F17" i="5"/>
  <c r="E17" i="5"/>
  <c r="D17" i="5"/>
  <c r="B11" i="5" l="1"/>
  <c r="C11" i="5"/>
  <c r="D11" i="5"/>
  <c r="E11" i="5"/>
  <c r="F11" i="5"/>
  <c r="G11" i="5"/>
  <c r="B12" i="5"/>
  <c r="D12" i="5"/>
  <c r="E12" i="5"/>
  <c r="F12" i="5"/>
  <c r="G12" i="5"/>
  <c r="C13" i="5"/>
  <c r="D13" i="5"/>
  <c r="E13" i="5"/>
  <c r="F13" i="5"/>
  <c r="G13" i="5"/>
  <c r="D8" i="4"/>
  <c r="D10" i="4"/>
  <c r="D11" i="4"/>
</calcChain>
</file>

<file path=xl/sharedStrings.xml><?xml version="1.0" encoding="utf-8"?>
<sst xmlns="http://schemas.openxmlformats.org/spreadsheetml/2006/main" count="548" uniqueCount="484">
  <si>
    <t>В2С</t>
  </si>
  <si>
    <t>В2В/B2G</t>
  </si>
  <si>
    <t>Критерии сементирования</t>
  </si>
  <si>
    <t>Критерии сегментирования</t>
  </si>
  <si>
    <t>Возраст</t>
  </si>
  <si>
    <t>Вид деятельности компании</t>
  </si>
  <si>
    <t>Уровень дохода</t>
  </si>
  <si>
    <t>Ассортимент товаров</t>
  </si>
  <si>
    <t>Жизненный цикл семьи</t>
  </si>
  <si>
    <t>Количество служащих</t>
  </si>
  <si>
    <t>Наличие, возраст и количество детей</t>
  </si>
  <si>
    <t>Квалификация персонала</t>
  </si>
  <si>
    <t>Национальность и расовая принадлежность</t>
  </si>
  <si>
    <t>Размер бизнеса и годовой объем продаж</t>
  </si>
  <si>
    <t>Род занятий</t>
  </si>
  <si>
    <t>Уровень технологичности и автоматизации бизнеса</t>
  </si>
  <si>
    <t>Образование</t>
  </si>
  <si>
    <t>Частота возникновения потребности в услуге</t>
  </si>
  <si>
    <t>Сфера работы</t>
  </si>
  <si>
    <t>Объем потребляемых услуг</t>
  </si>
  <si>
    <t>Важные события</t>
  </si>
  <si>
    <t>География функционирования</t>
  </si>
  <si>
    <t>Религиозные убеждения</t>
  </si>
  <si>
    <t>Наличие и количество филиалов</t>
  </si>
  <si>
    <t>Поколения</t>
  </si>
  <si>
    <t>Принятие решений в компании</t>
  </si>
  <si>
    <t>Сезонность продаж</t>
  </si>
  <si>
    <t>Ценовая политика</t>
  </si>
  <si>
    <t>Убеждения</t>
  </si>
  <si>
    <t>Потенциал</t>
  </si>
  <si>
    <t>Структуры взаимоотношений</t>
  </si>
  <si>
    <t>Критерии выбора</t>
  </si>
  <si>
    <t>Компания:</t>
  </si>
  <si>
    <t>Название компании</t>
  </si>
  <si>
    <t>Рынок:</t>
  </si>
  <si>
    <t>Название рынка</t>
  </si>
  <si>
    <t>Первый шаг: оцените конкурентоспособность товара компании и уровня конкуренции на рынке</t>
  </si>
  <si>
    <t>1.1 Товары - заменители</t>
  </si>
  <si>
    <t>Параметр оценки</t>
  </si>
  <si>
    <t>Комментарии</t>
  </si>
  <si>
    <t>Оценка параметра</t>
  </si>
  <si>
    <t>Товары-заменители "цена-качество"</t>
  </si>
  <si>
    <t>способные обеспечить тоже самое качество по более низким ценам</t>
  </si>
  <si>
    <t>существуют и занимают высокую долю на рынке</t>
  </si>
  <si>
    <t>существуют, но только вошли на рынок и их доля мала</t>
  </si>
  <si>
    <t>не существуют</t>
  </si>
  <si>
    <t>ИТОГОВЫЙ БАЛЛ</t>
  </si>
  <si>
    <t>1 балл</t>
  </si>
  <si>
    <t>низкий уровень угрозы со стороны товаров-заменителей</t>
  </si>
  <si>
    <t>2 балла</t>
  </si>
  <si>
    <t>средний уровень угрозы со стороны товаров-заменителей</t>
  </si>
  <si>
    <t>3 балла</t>
  </si>
  <si>
    <t>высокий уровень угрозы со стороны товаров-заменителей</t>
  </si>
  <si>
    <t>1.2 Оценка уровня внутриотраслевой конкуренции</t>
  </si>
  <si>
    <t>Количество игроков</t>
  </si>
  <si>
    <t>Чем больше игроков на рынке, тем выше уровень конкуренции и риск потери доли рынка</t>
  </si>
  <si>
    <t>Высокий уровень насыщения рынка</t>
  </si>
  <si>
    <t>Средний уровень насыщения рынка (3-10)</t>
  </si>
  <si>
    <t>Небольшое количество игроков
  (1-3)</t>
  </si>
  <si>
    <t>Темп роста рынка</t>
  </si>
  <si>
    <t>Чем ниже темп роста рынка, тем выше риск постоянного передела рынка</t>
  </si>
  <si>
    <t>Стагнация или снижение объема рынка</t>
  </si>
  <si>
    <t>Замедляющийся, но растущий</t>
  </si>
  <si>
    <t>Высокий</t>
  </si>
  <si>
    <t>Уровень дифференциации продукта на рынке</t>
  </si>
  <si>
    <t>Чем ниже дифференциация продукта, чем выше стандартизация продукта - тем выше риск переключения потребителя между различными компаниями рынка</t>
  </si>
  <si>
    <t>Компании продают стандартизированный товар</t>
  </si>
  <si>
    <t>Товар на рынке стандартизирован по ключевым свойствам, но отличается по дополнительным преимуществам</t>
  </si>
  <si>
    <t>Продукты компаний значимо отличаются между собой</t>
  </si>
  <si>
    <t>Ограничение в повышении цен</t>
  </si>
  <si>
    <t>Чем меньше возможностей в повышении цен, тем выше риск потери прибыли при постоянном росте затрат</t>
  </si>
  <si>
    <t>Жесткая ценовая конкуренция на рынке, отсутствуют возможности в повышении цен</t>
  </si>
  <si>
    <t>Есть возможность к повышению цен только в рамках покрытия роста затрат</t>
  </si>
  <si>
    <t>Всегда есть возможность к повышению цены для покрытия роста затрат и повышения прибыли</t>
  </si>
  <si>
    <t>4 балла</t>
  </si>
  <si>
    <t>Низкий уровень внутриотраслевой конкуренции</t>
  </si>
  <si>
    <t>5-8 баллов</t>
  </si>
  <si>
    <t>Средний уровень внутриотраслевой конкуренции</t>
  </si>
  <si>
    <t>9-12 баллов</t>
  </si>
  <si>
    <t>Высокий уровень внутриотраслевой конкуренции</t>
  </si>
  <si>
    <t>1.3 Оценка угрозы входа новых игроков</t>
  </si>
  <si>
    <t>Экономия на масштабе при производстве товара или услуги</t>
  </si>
  <si>
    <t>Чем больше объем производства, тем ниже стоимость закупки материалов для производства товара, тем в меньшей степени постоянные издержки производства влияют на единицу продукции</t>
  </si>
  <si>
    <t>отсутствует</t>
  </si>
  <si>
    <t>существует только у нескольких игроков рынка</t>
  </si>
  <si>
    <t>значимая</t>
  </si>
  <si>
    <t>Сильные марки с высоким уровнем знания и лояльности</t>
  </si>
  <si>
    <t>Чем сильнее чувствуют себя существующие торговые марки в отрасли, тем сложнее новым игрокам в нее вступить.</t>
  </si>
  <si>
    <t>отсутствуют крупные игроки</t>
  </si>
  <si>
    <t>2-3 крупных игрока держат около 50% рынка</t>
  </si>
  <si>
    <t>2-3 крупных игрока держат более 80% рынка</t>
  </si>
  <si>
    <t>Дифференциация продукта</t>
  </si>
  <si>
    <t>Чем выше разнообразие товаров и услуг в отрасли, тем сложнее новым игрокам вступить на рынок и занять свободную нишу</t>
  </si>
  <si>
    <t>низкий уровень разнообразия товара</t>
  </si>
  <si>
    <t>существуют микро-ниши</t>
  </si>
  <si>
    <t>все возможные ниши заняты игроками</t>
  </si>
  <si>
    <t>Уровень инвестиций и затрат для входа в отрасль</t>
  </si>
  <si>
    <t>Чем выше начальный уровень инвестиций для вступления в отрасль, тем сложнее войти в отрасль новым игрокам.</t>
  </si>
  <si>
    <t>низкий (окупается за 1-3 месяца работы)</t>
  </si>
  <si>
    <t>средний (окупается за 6-12 месяцев работы)</t>
  </si>
  <si>
    <t>высокий (окупается более чем за 1 год работы)</t>
  </si>
  <si>
    <t>Доступ к каналам распределения</t>
  </si>
  <si>
    <t>Чем сложнее добраться до целевой аудитории на рынке, тем ниже привлекательность отрасли</t>
  </si>
  <si>
    <t>доступ к каналам распределения полностью открыт</t>
  </si>
  <si>
    <t>доступ к каналам распределения требует умеренных инвестиций</t>
  </si>
  <si>
    <t>доступ к каналам распределения ограничен</t>
  </si>
  <si>
    <t>Политика правительства</t>
  </si>
  <si>
    <t>Правительство может лимитировать и закрыть возможность входа в отрасль с помощью лицензирования, ограничения доступа к источникам сырья и другим важным ресурсам, регламентирования уровня цен</t>
  </si>
  <si>
    <t>нет ограничивающих актов со стороны государства</t>
  </si>
  <si>
    <t>государство вмешивается в деятельность отрасли, но на низком уровне</t>
  </si>
  <si>
    <t>государство полностью регламентирует отрасль и устанавливает ограничения</t>
  </si>
  <si>
    <t>Готовность существующих игроков к снижению цен</t>
  </si>
  <si>
    <t>Если игроки могут снизить цены для сохранения доли рынка - это значимый барьер для входа новых игроков</t>
  </si>
  <si>
    <t>игроки не пойдут на снижение цен</t>
  </si>
  <si>
    <t>крупные игроки не пойдут на снижение цен</t>
  </si>
  <si>
    <t>при любой попытке ввода более дешевого предложения существующие игроки снижают цены</t>
  </si>
  <si>
    <t>Темп роста отрасли</t>
  </si>
  <si>
    <t>Чем выше темп роста отрасли, тем охотнее новые игроки желают войти на рынок</t>
  </si>
  <si>
    <t>высокий и растущий</t>
  </si>
  <si>
    <t>замедляющийся</t>
  </si>
  <si>
    <t>стагнация или падение</t>
  </si>
  <si>
    <t>8 баллов</t>
  </si>
  <si>
    <t>Низкий уровень угрозы входа новых игроков</t>
  </si>
  <si>
    <t>9-16 баллов</t>
  </si>
  <si>
    <t>Средний уровень угрозы входа новых игроков</t>
  </si>
  <si>
    <t>17-24 балла</t>
  </si>
  <si>
    <t>Высокий уровень угрозы входа новых игроков</t>
  </si>
  <si>
    <t>Второй шаг: Оцените угрозы ухода потребителей</t>
  </si>
  <si>
    <t>2.1 Рыночная власть покупателя</t>
  </si>
  <si>
    <t>Доля покупателей с большим объемом продаж</t>
  </si>
  <si>
    <t>Если покупатели сконцентрированы и совершают закупки в больших масштабах, компания будет вынуждена постоянно идти им на уступки</t>
  </si>
  <si>
    <t>более 80% продаж приходится на нескольких клиентов</t>
  </si>
  <si>
    <t>Незначительная часть клиентов держит около 50% продаж</t>
  </si>
  <si>
    <t>Объем продаж равномерно распределен между всеми клиентами</t>
  </si>
  <si>
    <t>Склонность к переключению на товары субституты</t>
  </si>
  <si>
    <t>Чем ниже уникальность товара компании, тем выше вероятность того, что покупатель сможет найти альтернативу и не понести дополнительных рисков</t>
  </si>
  <si>
    <t>товар компании не уникален, существуют полные аналоги</t>
  </si>
  <si>
    <t>товар компании частично уникален, есть отличительные хар-ки, важные для клиентов</t>
  </si>
  <si>
    <t>товар компании полностью уникален, аналогов нет</t>
  </si>
  <si>
    <t>Чувствительность к цене</t>
  </si>
  <si>
    <t>Чем выше чувствительность к цене, тем выше вероятность того, что покупатель купит товар по более низкой цене у конкурентов</t>
  </si>
  <si>
    <t>покупатель всегда будет переключаться на товар с более низкой ценой</t>
  </si>
  <si>
    <t>покупатель будет переключаться только при значимой разнице в цене</t>
  </si>
  <si>
    <t>покупатель абсолютно не чувствителен к цене</t>
  </si>
  <si>
    <t>Потребители не удовлетворены качеством существующего на рынке</t>
  </si>
  <si>
    <t>Неудовлетворенность качеством порождает скрытый спрос, который может быть удовлетворен новым игроком рынка или конкурентом</t>
  </si>
  <si>
    <t>неудовлетворенность ключевыми характеристиками товара</t>
  </si>
  <si>
    <t>неудовлетворенность второстепенными характеристиками товара</t>
  </si>
  <si>
    <t>полная удовлетворенность качеством</t>
  </si>
  <si>
    <t>Низкий уровень угрозы ухода клиентов</t>
  </si>
  <si>
    <t>Средний уровень угрозы ухода клиентов</t>
  </si>
  <si>
    <t>Высокий уровень угрозы потери клиентов</t>
  </si>
  <si>
    <t>Третий шаг: Оцениту угрозы для Вашего бизнеса со стороны поставщиков</t>
  </si>
  <si>
    <t>Количество поставщиков</t>
  </si>
  <si>
    <t>Чем меньше поставщиков, тем выше вероятность необоснованного повышения цен</t>
  </si>
  <si>
    <t>Незначительное количество поставщиков или монополия</t>
  </si>
  <si>
    <t>Широкий выбор поставщиков</t>
  </si>
  <si>
    <t>Ограниченность ресурсов поставщиков</t>
  </si>
  <si>
    <t>Чем выше ограниченность объемов ресурсов поставщиков, тем выше вероятность роста цен</t>
  </si>
  <si>
    <t>ограниченность в объемах</t>
  </si>
  <si>
    <t>неограниченность в объемах</t>
  </si>
  <si>
    <t>Издержки переключения</t>
  </si>
  <si>
    <t>Чем выше издержки переключения, тем выше угроза к росту цен</t>
  </si>
  <si>
    <t>высокие издержки к переключению на других поставщиков</t>
  </si>
  <si>
    <t>низкие издержки к переключению на других поставщиков</t>
  </si>
  <si>
    <t>Приоритетность направления для поставщика</t>
  </si>
  <si>
    <t>Чем ниже приоритетность отрасли для поставщика, тем меньше внимания и усилий он в нее вкладывает, тем выше риск некачественной работы</t>
  </si>
  <si>
    <t>низкая приоритетность отрасли для поставщика</t>
  </si>
  <si>
    <t>высокая приоритетность отрасли для поставщика</t>
  </si>
  <si>
    <t>низкий уровень влияния поставщиков</t>
  </si>
  <si>
    <t>5-6 баллов</t>
  </si>
  <si>
    <t>средний уровень влияния поставщиков</t>
  </si>
  <si>
    <t>7-8 баллов</t>
  </si>
  <si>
    <t>высокий уровень влияния поставщиков</t>
  </si>
  <si>
    <t>Выводы и стратегия</t>
  </si>
  <si>
    <t>Описание</t>
  </si>
  <si>
    <t>Направления работ</t>
  </si>
  <si>
    <t>Стратегия ценообразования</t>
  </si>
  <si>
    <t>Показатель</t>
  </si>
  <si>
    <t>Расчет от рентабельности</t>
  </si>
  <si>
    <t>Расчет от конкурентов</t>
  </si>
  <si>
    <t>Расчет от потребителя (ВЦ)</t>
  </si>
  <si>
    <t>Итоговая стоимость</t>
  </si>
  <si>
    <t>Себестоимость за 1 ед</t>
  </si>
  <si>
    <t>руб</t>
  </si>
  <si>
    <t>Отпускная цена за 1 ед</t>
  </si>
  <si>
    <t>Коэф розничной наценки</t>
  </si>
  <si>
    <t>-</t>
  </si>
  <si>
    <t>Цена для потребителя</t>
  </si>
  <si>
    <t>Рентабельность</t>
  </si>
  <si>
    <t>%</t>
  </si>
  <si>
    <t>Прибыль с 1 ед товара</t>
  </si>
  <si>
    <t xml:space="preserve">МАРКЕТИНГОВАЯ СТРАТЕГИЯ - </t>
  </si>
  <si>
    <t>ЦЕЛИ МАРКЕТИНГА НА __________ ГОД</t>
  </si>
  <si>
    <t xml:space="preserve">Проект - </t>
  </si>
  <si>
    <t>БИЗНЕС-ЦЕЛИ</t>
  </si>
  <si>
    <t>ПЛАН</t>
  </si>
  <si>
    <t>Прогноз</t>
  </si>
  <si>
    <t>Итого прогноз за год</t>
  </si>
  <si>
    <t>1 кв</t>
  </si>
  <si>
    <t>2 кв</t>
  </si>
  <si>
    <t>3 кв</t>
  </si>
  <si>
    <t>4 кв</t>
  </si>
  <si>
    <t>Положение на рынке</t>
  </si>
  <si>
    <t>Цель</t>
  </si>
  <si>
    <t>Объем продаж, руб</t>
  </si>
  <si>
    <t>Объем прибыли, руб</t>
  </si>
  <si>
    <t>Рентабельность %</t>
  </si>
  <si>
    <t>Бюджет руб</t>
  </si>
  <si>
    <t>МАРКЕТИНГОВЫЕ ЦЕЛИ</t>
  </si>
  <si>
    <t>Рост частоты использования, раз в день</t>
  </si>
  <si>
    <t>Рост лояльности к товару</t>
  </si>
  <si>
    <t>КОММУНИКАЦИОННЫЕ ЦЕЛИ</t>
  </si>
  <si>
    <t>Знание товара</t>
  </si>
  <si>
    <t>Пробные покупки</t>
  </si>
  <si>
    <t>Имидж профессиональный (по 5-ти балльной шкале)</t>
  </si>
  <si>
    <t>Имидж инновационный (по 5-ти балльной шкале)</t>
  </si>
  <si>
    <t>Пенетрация категории среди ЦА</t>
  </si>
  <si>
    <t>МЕДИА-ЦЕЛИ</t>
  </si>
  <si>
    <t>Рекламная кампания №1</t>
  </si>
  <si>
    <t>SOV</t>
  </si>
  <si>
    <t>Охват</t>
  </si>
  <si>
    <t>Частота контакта в нед</t>
  </si>
  <si>
    <t>Мероприятия</t>
  </si>
  <si>
    <t>Сроки</t>
  </si>
  <si>
    <t>Ответственные</t>
  </si>
  <si>
    <t>Ожидаемый результат</t>
  </si>
  <si>
    <t>Этап жизненного цикла компании</t>
  </si>
  <si>
    <t>Рекламный продукт/ Тип рекламы</t>
  </si>
  <si>
    <t>Канал продвижения</t>
  </si>
  <si>
    <t>Необходимое количество</t>
  </si>
  <si>
    <t>Период реализации</t>
  </si>
  <si>
    <t>Стоимость</t>
  </si>
  <si>
    <t>Итого:</t>
  </si>
  <si>
    <t xml:space="preserve"> +</t>
  </si>
  <si>
    <t xml:space="preserve">  +</t>
  </si>
  <si>
    <t xml:space="preserve">   +</t>
  </si>
  <si>
    <t>Параметр</t>
  </si>
  <si>
    <t>Угроза со стороны товаров-знаменителей</t>
  </si>
  <si>
    <t>Угроза внутриотраслевой конкуренции</t>
  </si>
  <si>
    <t>Угроза нестабильности поставщиков</t>
  </si>
  <si>
    <t>Угроза со стороны новых игроков</t>
  </si>
  <si>
    <t>Угроза потери текущих клиентов</t>
  </si>
  <si>
    <t>Значение: высокий. Компания обладает уникальным предложением на рынке, аналогов которому не существует</t>
  </si>
  <si>
    <t xml:space="preserve">Значение: средний. Рынок компании является высоко конкурентным и перспективным. Отсутствует возможность полного сравнения товаров разных фирм. Есть ограничения в повышении цен. </t>
  </si>
  <si>
    <t>Значение: высокий. Высок риск входа новых игроков. Новые компании появляются постоянно из-за низких барьеров входа и низкого уровня первоначальных инвестиций.</t>
  </si>
  <si>
    <t>Значение: средний. Портфель клиентов обладает средними рисками (при уходе ключевых клиентов - не значимое падение продаж). Существование менее качественных, но экономичных предложений. Неудовлетворенность текущим уровнем работ по отдельным направлениям.</t>
  </si>
  <si>
    <t>Значение: средний. Стабильность со стороны поставщиков</t>
  </si>
  <si>
    <t>8.Партнёры:</t>
  </si>
  <si>
    <t>- Центры дополнительного образования детей Брянской области;</t>
  </si>
  <si>
    <t>- ООО «АПХ «МИРАТОРГ»;</t>
  </si>
  <si>
    <t>- ООО «Мираторг Финанс»;</t>
  </si>
  <si>
    <t>- ГАУДО «Центр технического творчества Брянской области»;</t>
  </si>
  <si>
    <t xml:space="preserve"> - Учебный центр дополнительного профессионального образования «Сириус»;</t>
  </si>
  <si>
    <t xml:space="preserve">- Фирма «ЛивингДжой»; </t>
  </si>
  <si>
    <t xml:space="preserve">- Департамент Внутренний молодежной политики; </t>
  </si>
  <si>
    <t>- Центр «Мой бизнес»;</t>
  </si>
  <si>
    <t>- ДОУ, СОШ, СПО;</t>
  </si>
  <si>
    <t>- kultura32.ru/turizm.html - Отдел туризма департамента культуры Брянской области;</t>
  </si>
  <si>
    <t>- turizm-bryansk.ru - Официальный Туристский Портал Брянской области</t>
  </si>
  <si>
    <t>7.Ключевая деятельность:</t>
  </si>
  <si>
    <t>Основная деятельность студии:</t>
  </si>
  <si>
    <t>- проведение дополнительных занятия по знакомству и изучению китайской культуры и китайского языка;</t>
  </si>
  <si>
    <t>-  проведение дополнительных занятия по знакомству и изучению английского языка;</t>
  </si>
  <si>
    <t>Дополнительные услуги:</t>
  </si>
  <si>
    <t xml:space="preserve">-выезд на дом преподавателя для индивидуальных занятий; </t>
  </si>
  <si>
    <t>- проведение дополнительных занятий по авторскому курсу, разработанному на индивидуальный заказ,</t>
  </si>
  <si>
    <t>- проведение занятий онлайн;</t>
  </si>
  <si>
    <t>- проведение адаптированных (благотворительных) занятий для детей с ОВЗ;</t>
  </si>
  <si>
    <t>- возможность самостоятельное бронирование времени и графика занятий по средствам группы Вконтакте, кооперативного сайт ( в разработке);</t>
  </si>
  <si>
    <t xml:space="preserve">2.Ценностные предложения: </t>
  </si>
  <si>
    <t>Уникальность:</t>
  </si>
  <si>
    <t>- Индивидуальные авторские курсы и методики обучения иностранным языкам;</t>
  </si>
  <si>
    <t>- небольшие группы (4-5человек);</t>
  </si>
  <si>
    <t>- Преподаватели – носители языка (языковая стажировка не менее 3 лет);</t>
  </si>
  <si>
    <t>- Доступность услуги (1 час -450 руб.</t>
  </si>
  <si>
    <t>- Средний ценовой диапазон;</t>
  </si>
  <si>
    <t>- Помощь в раскрытии творческого потенциала клиента;</t>
  </si>
  <si>
    <t>-Индивидуальный подход к каждому клиенту;</t>
  </si>
  <si>
    <t xml:space="preserve">КЛЮЧЕВЫЕ ФАКТОРЫ УСПЕХА: </t>
  </si>
  <si>
    <t>Александра инициативна и целеустремленна, занимала 1 место в олимпиадах по экономике. Наталия эмоционально устойчива, занимается конным спортом на протяжении 3 лет, занимала призовые места на региональных соревнованиях.</t>
  </si>
  <si>
    <t xml:space="preserve">Разработана гибкая система скидок постоянным клиентам – карта лояльности; </t>
  </si>
  <si>
    <t xml:space="preserve">Разработаны подарочные сертификаты; </t>
  </si>
  <si>
    <t>Прямые конкуренты:</t>
  </si>
  <si>
    <t>Проведение индивидуальных и групповых занятий в режиме онлайн.</t>
  </si>
  <si>
    <t>Совместная запись видеоклипов /видеороликов и размещение на сайте и в группах в социальных сетях.</t>
  </si>
  <si>
    <t>Написание отзывов и постов посетителями.</t>
  </si>
  <si>
    <t>Создание совместной беседы постоянных клиентов и родительских чатов для оперативного сотрудничества.</t>
  </si>
  <si>
    <t>1.Потребители: В2С</t>
  </si>
  <si>
    <t xml:space="preserve">Покупатели: </t>
  </si>
  <si>
    <t>Родители,</t>
  </si>
  <si>
    <t>Родственники,</t>
  </si>
  <si>
    <t>Пожилые люди,</t>
  </si>
  <si>
    <t>ООО «АПХ «МИРАТОРГ»</t>
  </si>
  <si>
    <t xml:space="preserve">Отдел туризма департамента культуры Брянской области </t>
  </si>
  <si>
    <t>Работники турбизнеса.</t>
  </si>
  <si>
    <t xml:space="preserve"> </t>
  </si>
  <si>
    <t>Потребители:</t>
  </si>
  <si>
    <t>- дети от 4лет и дошкольники;</t>
  </si>
  <si>
    <t xml:space="preserve">- учащиеся СОШ; </t>
  </si>
  <si>
    <t>- работники   ООО «АПХ «МИРАТОРГ»</t>
  </si>
  <si>
    <t>-модницы любящие эксклюзивные украшения</t>
  </si>
  <si>
    <t>- люди с ОВЗ.</t>
  </si>
  <si>
    <t>- Центр изучения восточных языков «Мандарин»</t>
  </si>
  <si>
    <t>- Школа иностранных языков «BravaLingua»</t>
  </si>
  <si>
    <t>-  Центр иностранных языков «Британника»</t>
  </si>
  <si>
    <t>- Обучение БГУ «Разговорный китайский язык для начинающих»</t>
  </si>
  <si>
    <t>Основные преимущества конкурентов:</t>
  </si>
  <si>
    <t>-наличие сформированной клиентской базы.</t>
  </si>
  <si>
    <t>Слабые стороны конкурентов:</t>
  </si>
  <si>
    <t>- стоимость услуг от 500 руб./час;</t>
  </si>
  <si>
    <t>-невысокая квалифицированность преподавателей</t>
  </si>
  <si>
    <r>
      <t>4.</t>
    </r>
    <r>
      <rPr>
        <b/>
        <sz val="11"/>
        <color rgb="FF000000"/>
        <rFont val="Times New Roman"/>
        <family val="1"/>
        <charset val="204"/>
      </rPr>
      <t>Взаимодействие с потребителями:</t>
    </r>
  </si>
  <si>
    <r>
      <t>Групповое занятие</t>
    </r>
    <r>
      <rPr>
        <sz val="11"/>
        <color rgb="FF000000"/>
        <rFont val="Times New Roman"/>
        <family val="1"/>
        <charset val="204"/>
      </rPr>
      <t xml:space="preserve">: Знакомство со студией «Тайфун» в социальных сетях «Тайфун», сайт «Тайфун»– предварительное бронирование (1 первое занятие-бесплатно) – занятие в группе/индивидуально-обратная связь клиента. </t>
    </r>
  </si>
  <si>
    <r>
      <t>Индивидуальное занятие</t>
    </r>
    <r>
      <rPr>
        <u/>
        <sz val="11"/>
        <color rgb="FF000000"/>
        <rFont val="Times New Roman"/>
        <family val="1"/>
        <charset val="204"/>
      </rPr>
      <t>:</t>
    </r>
    <r>
      <rPr>
        <sz val="11"/>
        <color rgb="FF000000"/>
        <rFont val="Times New Roman"/>
        <family val="1"/>
        <charset val="204"/>
      </rPr>
      <t xml:space="preserve"> Знакомство с планом занятия – посещение студии/выезд педагога- занятие - обратная связь клиента.</t>
    </r>
  </si>
  <si>
    <r>
      <t>Проведение онлайн занятий</t>
    </r>
    <r>
      <rPr>
        <sz val="11"/>
        <color rgb="FF000000"/>
        <rFont val="Times New Roman"/>
        <family val="1"/>
        <charset val="204"/>
      </rPr>
      <t>:</t>
    </r>
  </si>
  <si>
    <t>Потребители В2G:</t>
  </si>
  <si>
    <t>- Дошкольные учреждения;</t>
  </si>
  <si>
    <t>-СОШ;</t>
  </si>
  <si>
    <t>- Центр дополнительного образования/центр межшкольной работы;</t>
  </si>
  <si>
    <t>-Сириус;</t>
  </si>
  <si>
    <r>
      <t>- Центр технического творчества Брянской области</t>
    </r>
    <r>
      <rPr>
        <b/>
        <sz val="11"/>
        <color rgb="FF000000"/>
        <rFont val="Times New Roman"/>
        <family val="1"/>
        <charset val="204"/>
      </rPr>
      <t>;</t>
    </r>
  </si>
  <si>
    <r>
      <t>-</t>
    </r>
    <r>
      <rPr>
        <sz val="11"/>
        <color rgb="FF000000"/>
        <rFont val="Times New Roman"/>
        <family val="1"/>
        <charset val="204"/>
      </rPr>
      <t>Детские сады</t>
    </r>
  </si>
  <si>
    <t>- Учреждения СПО художественной направленности;</t>
  </si>
  <si>
    <t xml:space="preserve">ДОУ, СОШ коррекционного типа; </t>
  </si>
  <si>
    <r>
      <t>-</t>
    </r>
    <r>
      <rPr>
        <sz val="11"/>
        <color rgb="FF000000"/>
        <rFont val="Times New Roman"/>
        <family val="1"/>
        <charset val="204"/>
      </rPr>
      <t xml:space="preserve">Центр добровольческих инициатив, Брянский молодежный центр, </t>
    </r>
  </si>
  <si>
    <t>6.Ресурсы:</t>
  </si>
  <si>
    <r>
      <t>Материальные</t>
    </r>
    <r>
      <rPr>
        <sz val="11"/>
        <color rgb="FF000000"/>
        <rFont val="Times New Roman"/>
        <family val="1"/>
        <charset val="204"/>
      </rPr>
      <t xml:space="preserve"> ресурсы: </t>
    </r>
    <r>
      <rPr>
        <sz val="12"/>
        <color rgb="FF000000"/>
        <rFont val="Times New Roman"/>
        <family val="1"/>
        <charset val="204"/>
      </rPr>
      <t xml:space="preserve">Ресепшн (1шт) - 10 000руб., </t>
    </r>
  </si>
  <si>
    <t>Диван (1шт) - 15 000руб</t>
  </si>
  <si>
    <t>Компьютер (4шт) - 80 000 руб</t>
  </si>
  <si>
    <t>МФУ (1шт) - 7000 руб</t>
  </si>
  <si>
    <t>Wi-fi роутер (1шт) - 1500 руб</t>
  </si>
  <si>
    <t>Кулер (2шт) - 2000 руб</t>
  </si>
  <si>
    <t>Стеллаж (2шт) - 5000 руб</t>
  </si>
  <si>
    <t>Интерактивная доска (2шт) - 200000 руб</t>
  </si>
  <si>
    <t>Стулья (6шт) - 4200 руб</t>
  </si>
  <si>
    <t>Парты (6шт) – 15000 руб</t>
  </si>
  <si>
    <r>
      <t>Трудовые</t>
    </r>
    <r>
      <rPr>
        <sz val="11"/>
        <color rgb="FF000000"/>
        <rFont val="Times New Roman"/>
        <family val="1"/>
        <charset val="204"/>
      </rPr>
      <t xml:space="preserve"> ресурсы – </t>
    </r>
    <r>
      <rPr>
        <sz val="12"/>
        <color rgb="FF000000"/>
        <rFont val="Times New Roman"/>
        <family val="1"/>
        <charset val="204"/>
      </rPr>
      <t>Администратор (1чел) - 13890 руб/мес</t>
    </r>
  </si>
  <si>
    <t>Бухгалтерия (аутсорсинг: «Бухгалтерия для ИП» Сбербанк) - 250 руб/мес</t>
  </si>
  <si>
    <t>Преподаватель (2чел) - 50000 руб/мес</t>
  </si>
  <si>
    <t>Маркетолог + IT (1чел) -</t>
  </si>
  <si>
    <t>13890 руб/мес</t>
  </si>
  <si>
    <t>ДЛЯ ИП: Страховые взносы, Пенсионный фонд</t>
  </si>
  <si>
    <r>
      <t xml:space="preserve">ФОМС, ФСС - </t>
    </r>
    <r>
      <rPr>
        <sz val="11"/>
        <color rgb="FF202124"/>
        <rFont val="Times New Roman"/>
        <family val="1"/>
        <charset val="204"/>
      </rPr>
      <t>3600,9руб/мес (43211 год)</t>
    </r>
  </si>
  <si>
    <t xml:space="preserve">Отчисления на ЗП - </t>
  </si>
  <si>
    <r>
      <t>19805,9руб/мес</t>
    </r>
    <r>
      <rPr>
        <sz val="11"/>
        <color rgb="FF000000"/>
        <rFont val="Times New Roman"/>
        <family val="1"/>
        <charset val="204"/>
      </rPr>
      <t xml:space="preserve"> </t>
    </r>
  </si>
  <si>
    <r>
      <t>Информационные</t>
    </r>
    <r>
      <rPr>
        <sz val="11"/>
        <color rgb="FF000000"/>
        <rFont val="Times New Roman"/>
        <family val="1"/>
        <charset val="204"/>
      </rPr>
      <t xml:space="preserve"> ресурсы:</t>
    </r>
  </si>
  <si>
    <t>Учебная программа (3шт) – 150000руб</t>
  </si>
  <si>
    <t>Группы в социальных сетях – бесплатно</t>
  </si>
  <si>
    <t>https://vk.com/club211834986</t>
  </si>
  <si>
    <t>Сайт ОУ (1шт) – 10000руб</t>
  </si>
  <si>
    <t>Реклама (таргетированная реклама в ВК, контекстная реклама в браузерах) – 30000руб</t>
  </si>
  <si>
    <t xml:space="preserve">Брендирование - </t>
  </si>
  <si>
    <t>20000руб</t>
  </si>
  <si>
    <r>
      <t>Финансовые</t>
    </r>
    <r>
      <rPr>
        <sz val="11"/>
        <color rgb="FF000000"/>
        <rFont val="Times New Roman"/>
        <family val="1"/>
        <charset val="204"/>
      </rPr>
      <t xml:space="preserve"> ресурсы:</t>
    </r>
  </si>
  <si>
    <t>Оборудование – 339700руб.</t>
  </si>
  <si>
    <t>Оплата труда (в месяц) -</t>
  </si>
  <si>
    <t>87546,8 руб.</t>
  </si>
  <si>
    <t>Информационные ресурсы – 210000руб</t>
  </si>
  <si>
    <t>УСН - (6 % от выручки – условие Бухгалтерии Сбербанка) – 33480руб</t>
  </si>
  <si>
    <t>ИТОГО 671000руб.</t>
  </si>
  <si>
    <r>
      <t xml:space="preserve">Собственные средства  - </t>
    </r>
    <r>
      <rPr>
        <sz val="12"/>
        <color rgb="FF000000"/>
        <rFont val="Times New Roman"/>
        <family val="1"/>
        <charset val="204"/>
      </rPr>
      <t>20% - 135000руб.</t>
    </r>
  </si>
  <si>
    <t>Заемные средства https://www.sberbank.ru/ru/s_m_business/credits/project?tab=conditions – 536000руб, на 36 месяцев, 20% годовых (проценты определены Сбербанк индивидуально), подана заявка</t>
  </si>
  <si>
    <t>3.Каналы продаж:</t>
  </si>
  <si>
    <t>- собственный сайт и группы в социальных сетях (Инстаграм , ТикТок, Вконтакте, Фейсбук, Телеграмм);</t>
  </si>
  <si>
    <t>- контекстная реклама в интернет;</t>
  </si>
  <si>
    <r>
      <t xml:space="preserve">- </t>
    </r>
    <r>
      <rPr>
        <sz val="11"/>
        <color rgb="FF000000"/>
        <rFont val="Times New Roman"/>
        <family val="1"/>
        <charset val="204"/>
      </rPr>
      <t>размещение</t>
    </r>
    <r>
      <rPr>
        <sz val="11"/>
        <color rgb="FF000000"/>
        <rFont val="Calibri"/>
        <family val="2"/>
        <charset val="204"/>
      </rPr>
      <t xml:space="preserve"> </t>
    </r>
    <r>
      <rPr>
        <sz val="11"/>
        <color rgb="FF000000"/>
        <rFont val="Times New Roman"/>
        <family val="1"/>
        <charset val="204"/>
      </rPr>
      <t>информации</t>
    </r>
    <r>
      <rPr>
        <sz val="11"/>
        <color rgb="FF000000"/>
        <rFont val="Calibri"/>
        <family val="2"/>
        <charset val="204"/>
      </rPr>
      <t xml:space="preserve"> / </t>
    </r>
    <r>
      <rPr>
        <sz val="11"/>
        <color rgb="FF000000"/>
        <rFont val="Times New Roman"/>
        <family val="1"/>
        <charset val="204"/>
      </rPr>
      <t>слеш</t>
    </r>
    <r>
      <rPr>
        <sz val="11"/>
        <color rgb="FF000000"/>
        <rFont val="Calibri"/>
        <family val="2"/>
        <charset val="204"/>
      </rPr>
      <t xml:space="preserve"> </t>
    </r>
    <r>
      <rPr>
        <sz val="11"/>
        <color rgb="FF000000"/>
        <rFont val="Times New Roman"/>
        <family val="1"/>
        <charset val="204"/>
      </rPr>
      <t>страницах</t>
    </r>
    <r>
      <rPr>
        <sz val="11"/>
        <color rgb="FF000000"/>
        <rFont val="Calibri"/>
        <family val="2"/>
        <charset val="204"/>
      </rPr>
      <t xml:space="preserve"> </t>
    </r>
    <r>
      <rPr>
        <sz val="11"/>
        <color rgb="FF000000"/>
        <rFont val="Times New Roman"/>
        <family val="1"/>
        <charset val="204"/>
      </rPr>
      <t>социальных</t>
    </r>
    <r>
      <rPr>
        <sz val="11"/>
        <color rgb="FF000000"/>
        <rFont val="Calibri"/>
        <family val="2"/>
        <charset val="204"/>
      </rPr>
      <t xml:space="preserve"> </t>
    </r>
    <r>
      <rPr>
        <sz val="11"/>
        <color rgb="FF000000"/>
        <rFont val="Times New Roman"/>
        <family val="1"/>
        <charset val="204"/>
      </rPr>
      <t>партнеров</t>
    </r>
    <r>
      <rPr>
        <sz val="11"/>
        <color rgb="FF000000"/>
        <rFont val="Calibri"/>
        <family val="2"/>
        <charset val="204"/>
      </rPr>
      <t>;</t>
    </r>
  </si>
  <si>
    <r>
      <t xml:space="preserve">- </t>
    </r>
    <r>
      <rPr>
        <sz val="11"/>
        <color rgb="FF000000"/>
        <rFont val="Times New Roman"/>
        <family val="1"/>
        <charset val="204"/>
      </rPr>
      <t>почтовая</t>
    </r>
    <r>
      <rPr>
        <sz val="11"/>
        <color rgb="FF000000"/>
        <rFont val="Calibri"/>
        <family val="2"/>
        <charset val="204"/>
      </rPr>
      <t xml:space="preserve"> </t>
    </r>
    <r>
      <rPr>
        <sz val="11"/>
        <color rgb="FF000000"/>
        <rFont val="Times New Roman"/>
        <family val="1"/>
        <charset val="204"/>
      </rPr>
      <t>рассылка</t>
    </r>
    <r>
      <rPr>
        <sz val="11"/>
        <color rgb="FF000000"/>
        <rFont val="Calibri"/>
        <family val="2"/>
        <charset val="204"/>
      </rPr>
      <t xml:space="preserve"> </t>
    </r>
    <r>
      <rPr>
        <sz val="11"/>
        <color rgb="FF000000"/>
        <rFont val="Times New Roman"/>
        <family val="1"/>
        <charset val="204"/>
      </rPr>
      <t>в</t>
    </r>
    <r>
      <rPr>
        <sz val="11"/>
        <color rgb="FF000000"/>
        <rFont val="Calibri"/>
        <family val="2"/>
        <charset val="204"/>
      </rPr>
      <t xml:space="preserve"> </t>
    </r>
    <r>
      <rPr>
        <sz val="11"/>
        <color rgb="FF000000"/>
        <rFont val="Times New Roman"/>
        <family val="1"/>
        <charset val="204"/>
      </rPr>
      <t>ОУ</t>
    </r>
    <r>
      <rPr>
        <sz val="11"/>
        <color rgb="FF000000"/>
        <rFont val="Calibri"/>
        <family val="2"/>
        <charset val="204"/>
      </rPr>
      <t xml:space="preserve"> (</t>
    </r>
    <r>
      <rPr>
        <sz val="11"/>
        <color rgb="FF000000"/>
        <rFont val="Times New Roman"/>
        <family val="1"/>
        <charset val="204"/>
      </rPr>
      <t>ДОУ</t>
    </r>
    <r>
      <rPr>
        <sz val="11"/>
        <color rgb="FF000000"/>
        <rFont val="Calibri"/>
        <family val="2"/>
        <charset val="204"/>
      </rPr>
      <t xml:space="preserve">, </t>
    </r>
    <r>
      <rPr>
        <sz val="11"/>
        <color rgb="FF000000"/>
        <rFont val="Times New Roman"/>
        <family val="1"/>
        <charset val="204"/>
      </rPr>
      <t>СОШ</t>
    </r>
    <r>
      <rPr>
        <sz val="11"/>
        <color rgb="FF000000"/>
        <rFont val="Calibri"/>
        <family val="2"/>
        <charset val="204"/>
      </rPr>
      <t xml:space="preserve">, </t>
    </r>
    <r>
      <rPr>
        <sz val="11"/>
        <color rgb="FF000000"/>
        <rFont val="Times New Roman"/>
        <family val="1"/>
        <charset val="204"/>
      </rPr>
      <t>СПО</t>
    </r>
    <r>
      <rPr>
        <sz val="11"/>
        <color rgb="FF000000"/>
        <rFont val="Calibri"/>
        <family val="2"/>
        <charset val="204"/>
      </rPr>
      <t>);</t>
    </r>
  </si>
  <si>
    <r>
      <t xml:space="preserve">- </t>
    </r>
    <r>
      <rPr>
        <sz val="11"/>
        <color rgb="FF000000"/>
        <rFont val="Times New Roman"/>
        <family val="1"/>
        <charset val="204"/>
      </rPr>
      <t>публикация</t>
    </r>
    <r>
      <rPr>
        <sz val="11"/>
        <color rgb="FF000000"/>
        <rFont val="Calibri"/>
        <family val="2"/>
        <charset val="204"/>
      </rPr>
      <t xml:space="preserve"> </t>
    </r>
    <r>
      <rPr>
        <sz val="11"/>
        <color rgb="FF000000"/>
        <rFont val="Times New Roman"/>
        <family val="1"/>
        <charset val="204"/>
      </rPr>
      <t>видео</t>
    </r>
    <r>
      <rPr>
        <sz val="11"/>
        <color rgb="FF000000"/>
        <rFont val="Calibri"/>
        <family val="2"/>
        <charset val="204"/>
      </rPr>
      <t xml:space="preserve"> </t>
    </r>
    <r>
      <rPr>
        <sz val="11"/>
        <color rgb="FF000000"/>
        <rFont val="Times New Roman"/>
        <family val="1"/>
        <charset val="204"/>
      </rPr>
      <t>мастер</t>
    </r>
    <r>
      <rPr>
        <sz val="11"/>
        <color rgb="FF000000"/>
        <rFont val="Calibri"/>
        <family val="2"/>
        <charset val="204"/>
      </rPr>
      <t>-</t>
    </r>
    <r>
      <rPr>
        <sz val="11"/>
        <color rgb="FF000000"/>
        <rFont val="Times New Roman"/>
        <family val="1"/>
        <charset val="204"/>
      </rPr>
      <t>классов</t>
    </r>
    <r>
      <rPr>
        <sz val="11"/>
        <color rgb="FF000000"/>
        <rFont val="Calibri"/>
        <family val="2"/>
        <charset val="204"/>
      </rPr>
      <t xml:space="preserve"> </t>
    </r>
    <r>
      <rPr>
        <sz val="11"/>
        <color rgb="FF000000"/>
        <rFont val="Times New Roman"/>
        <family val="1"/>
        <charset val="204"/>
      </rPr>
      <t>ТикТок</t>
    </r>
    <r>
      <rPr>
        <sz val="11"/>
        <color rgb="FF000000"/>
        <rFont val="Calibri"/>
        <family val="2"/>
        <charset val="204"/>
      </rPr>
      <t>;</t>
    </r>
  </si>
  <si>
    <r>
      <t xml:space="preserve">- </t>
    </r>
    <r>
      <rPr>
        <sz val="11"/>
        <color rgb="FF000000"/>
        <rFont val="Times New Roman"/>
        <family val="1"/>
        <charset val="204"/>
      </rPr>
      <t>анонсирование</t>
    </r>
    <r>
      <rPr>
        <sz val="11"/>
        <color rgb="FF000000"/>
        <rFont val="Calibri"/>
        <family val="2"/>
        <charset val="204"/>
      </rPr>
      <t xml:space="preserve"> </t>
    </r>
    <r>
      <rPr>
        <sz val="11"/>
        <color rgb="FF000000"/>
        <rFont val="Times New Roman"/>
        <family val="1"/>
        <charset val="204"/>
      </rPr>
      <t>мероприятий</t>
    </r>
    <r>
      <rPr>
        <sz val="11"/>
        <color rgb="FF000000"/>
        <rFont val="Calibri"/>
        <family val="2"/>
        <charset val="204"/>
      </rPr>
      <t xml:space="preserve"> </t>
    </r>
    <r>
      <rPr>
        <sz val="11"/>
        <color rgb="FF000000"/>
        <rFont val="Times New Roman"/>
        <family val="1"/>
        <charset val="204"/>
      </rPr>
      <t>в</t>
    </r>
    <r>
      <rPr>
        <sz val="11"/>
        <color rgb="FF000000"/>
        <rFont val="Calibri"/>
        <family val="2"/>
        <charset val="204"/>
      </rPr>
      <t xml:space="preserve"> </t>
    </r>
    <r>
      <rPr>
        <sz val="11"/>
        <color rgb="FF000000"/>
        <rFont val="Times New Roman"/>
        <family val="1"/>
        <charset val="204"/>
      </rPr>
      <t>социальных</t>
    </r>
    <r>
      <rPr>
        <sz val="11"/>
        <color rgb="FF000000"/>
        <rFont val="Calibri"/>
        <family val="2"/>
        <charset val="204"/>
      </rPr>
      <t xml:space="preserve"> </t>
    </r>
    <r>
      <rPr>
        <sz val="11"/>
        <color rgb="FF000000"/>
        <rFont val="Times New Roman"/>
        <family val="1"/>
        <charset val="204"/>
      </rPr>
      <t>сетях</t>
    </r>
    <r>
      <rPr>
        <sz val="11"/>
        <color rgb="FF000000"/>
        <rFont val="Calibri"/>
        <family val="2"/>
        <charset val="204"/>
      </rPr>
      <t>;</t>
    </r>
  </si>
  <si>
    <r>
      <t>-</t>
    </r>
    <r>
      <rPr>
        <sz val="11"/>
        <color rgb="FF000000"/>
        <rFont val="Times New Roman"/>
        <family val="1"/>
        <charset val="204"/>
      </rPr>
      <t>«ЛивингДжой»</t>
    </r>
    <r>
      <rPr>
        <sz val="11"/>
        <color rgb="FF000000"/>
        <rFont val="Calibri"/>
        <family val="2"/>
        <charset val="204"/>
      </rPr>
      <t>;</t>
    </r>
  </si>
  <si>
    <r>
      <t xml:space="preserve">- </t>
    </r>
    <r>
      <rPr>
        <sz val="11"/>
        <color rgb="FF000000"/>
        <rFont val="Times New Roman"/>
        <family val="1"/>
        <charset val="204"/>
      </rPr>
      <t>участие</t>
    </r>
    <r>
      <rPr>
        <sz val="11"/>
        <color rgb="FF000000"/>
        <rFont val="Calibri"/>
        <family val="2"/>
        <charset val="204"/>
      </rPr>
      <t xml:space="preserve"> </t>
    </r>
    <r>
      <rPr>
        <sz val="11"/>
        <color rgb="FF000000"/>
        <rFont val="Times New Roman"/>
        <family val="1"/>
        <charset val="204"/>
      </rPr>
      <t>в</t>
    </r>
    <r>
      <rPr>
        <sz val="11"/>
        <color rgb="FF000000"/>
        <rFont val="Calibri"/>
        <family val="2"/>
        <charset val="204"/>
      </rPr>
      <t xml:space="preserve"> </t>
    </r>
    <r>
      <rPr>
        <sz val="11"/>
        <color rgb="FF000000"/>
        <rFont val="Times New Roman"/>
        <family val="1"/>
        <charset val="204"/>
      </rPr>
      <t>общегородских</t>
    </r>
    <r>
      <rPr>
        <sz val="11"/>
        <color rgb="FF000000"/>
        <rFont val="Calibri"/>
        <family val="2"/>
        <charset val="204"/>
      </rPr>
      <t xml:space="preserve"> </t>
    </r>
    <r>
      <rPr>
        <sz val="11"/>
        <color rgb="FF000000"/>
        <rFont val="Times New Roman"/>
        <family val="1"/>
        <charset val="204"/>
      </rPr>
      <t>мероприятиях</t>
    </r>
    <r>
      <rPr>
        <sz val="11"/>
        <color rgb="FF000000"/>
        <rFont val="Calibri"/>
        <family val="2"/>
        <charset val="204"/>
      </rPr>
      <t>;</t>
    </r>
  </si>
  <si>
    <r>
      <t xml:space="preserve">- </t>
    </r>
    <r>
      <rPr>
        <sz val="11"/>
        <color rgb="FF000000"/>
        <rFont val="Times New Roman"/>
        <family val="1"/>
        <charset val="204"/>
      </rPr>
      <t>участие</t>
    </r>
    <r>
      <rPr>
        <sz val="11"/>
        <color rgb="FF000000"/>
        <rFont val="Calibri"/>
        <family val="2"/>
        <charset val="204"/>
      </rPr>
      <t xml:space="preserve"> </t>
    </r>
    <r>
      <rPr>
        <sz val="11"/>
        <color rgb="FF000000"/>
        <rFont val="Times New Roman"/>
        <family val="1"/>
        <charset val="204"/>
      </rPr>
      <t>в</t>
    </r>
    <r>
      <rPr>
        <sz val="11"/>
        <color rgb="FF000000"/>
        <rFont val="Calibri"/>
        <family val="2"/>
        <charset val="204"/>
      </rPr>
      <t xml:space="preserve"> </t>
    </r>
    <r>
      <rPr>
        <sz val="11"/>
        <color rgb="FF000000"/>
        <rFont val="Times New Roman"/>
        <family val="1"/>
        <charset val="204"/>
      </rPr>
      <t>волонтёрском</t>
    </r>
    <r>
      <rPr>
        <sz val="11"/>
        <color rgb="FF000000"/>
        <rFont val="Calibri"/>
        <family val="2"/>
        <charset val="204"/>
      </rPr>
      <t xml:space="preserve"> </t>
    </r>
    <r>
      <rPr>
        <sz val="11"/>
        <color rgb="FF000000"/>
        <rFont val="Times New Roman"/>
        <family val="1"/>
        <charset val="204"/>
      </rPr>
      <t>проекте</t>
    </r>
    <r>
      <rPr>
        <sz val="11"/>
        <color rgb="FF000000"/>
        <rFont val="Calibri"/>
        <family val="2"/>
        <charset val="204"/>
      </rPr>
      <t xml:space="preserve"> </t>
    </r>
    <r>
      <rPr>
        <sz val="11"/>
        <color rgb="FF000000"/>
        <rFont val="Times New Roman"/>
        <family val="1"/>
        <charset val="204"/>
      </rPr>
      <t>«С</t>
    </r>
    <r>
      <rPr>
        <sz val="11"/>
        <color rgb="FF000000"/>
        <rFont val="Calibri"/>
        <family val="2"/>
        <charset val="204"/>
      </rPr>
      <t xml:space="preserve"> </t>
    </r>
    <r>
      <rPr>
        <sz val="11"/>
        <color rgb="FF000000"/>
        <rFont val="Times New Roman"/>
        <family val="1"/>
        <charset val="204"/>
      </rPr>
      <t>любовью»</t>
    </r>
    <r>
      <rPr>
        <sz val="11"/>
        <color rgb="FF000000"/>
        <rFont val="Calibri"/>
        <family val="2"/>
        <charset val="204"/>
      </rPr>
      <t xml:space="preserve">, </t>
    </r>
    <r>
      <rPr>
        <sz val="11"/>
        <color rgb="FF000000"/>
        <rFont val="Times New Roman"/>
        <family val="1"/>
        <charset val="204"/>
      </rPr>
      <t>«Мы</t>
    </r>
    <r>
      <rPr>
        <sz val="11"/>
        <color rgb="FF000000"/>
        <rFont val="Calibri"/>
        <family val="2"/>
        <charset val="204"/>
      </rPr>
      <t xml:space="preserve"> </t>
    </r>
    <r>
      <rPr>
        <sz val="11"/>
        <color rgb="FF000000"/>
        <rFont val="Times New Roman"/>
        <family val="1"/>
        <charset val="204"/>
      </rPr>
      <t>вместе»</t>
    </r>
    <r>
      <rPr>
        <sz val="11"/>
        <color rgb="FF000000"/>
        <rFont val="Calibri"/>
        <family val="2"/>
        <charset val="204"/>
      </rPr>
      <t xml:space="preserve">, </t>
    </r>
    <r>
      <rPr>
        <sz val="11"/>
        <color rgb="FF000000"/>
        <rFont val="Times New Roman"/>
        <family val="1"/>
        <charset val="204"/>
      </rPr>
      <t>«Добро</t>
    </r>
    <r>
      <rPr>
        <sz val="11"/>
        <color rgb="FF000000"/>
        <rFont val="Calibri"/>
        <family val="2"/>
        <charset val="204"/>
      </rPr>
      <t>.</t>
    </r>
    <r>
      <rPr>
        <sz val="11"/>
        <color rgb="FF000000"/>
        <rFont val="Times New Roman"/>
        <family val="1"/>
        <charset val="204"/>
      </rPr>
      <t>ру»</t>
    </r>
    <r>
      <rPr>
        <sz val="11"/>
        <color rgb="FF000000"/>
        <rFont val="Calibri"/>
        <family val="2"/>
        <charset val="204"/>
      </rPr>
      <t>.</t>
    </r>
  </si>
  <si>
    <t xml:space="preserve">9.Расходы: </t>
  </si>
  <si>
    <t>Расходы студии включают в себя:</t>
  </si>
  <si>
    <t>Налоговый режим –«ИП».</t>
  </si>
  <si>
    <t xml:space="preserve">Налог 6% от выручки-УСН   </t>
  </si>
  <si>
    <r>
      <t>Материальные</t>
    </r>
    <r>
      <rPr>
        <sz val="11"/>
        <color rgb="FF000000"/>
        <rFont val="Times New Roman"/>
        <family val="1"/>
        <charset val="204"/>
      </rPr>
      <t xml:space="preserve"> </t>
    </r>
  </si>
  <si>
    <t>(Ресепшн - 10 000, диван - 15 000, компьютер - 80 000, МФУ – 7000, Wi-fi роутер - 1 500, кулер - 2 000, стеллаж - 5 000, интерактивная доска - 200 000, стулья  - 4200, парты - 15000</t>
  </si>
  <si>
    <t>Итого: 339700)</t>
  </si>
  <si>
    <r>
      <t>Трудовые</t>
    </r>
    <r>
      <rPr>
        <sz val="11"/>
        <color rgb="FF000000"/>
        <rFont val="Times New Roman"/>
        <family val="1"/>
        <charset val="204"/>
      </rPr>
      <t xml:space="preserve"> </t>
    </r>
  </si>
  <si>
    <t>(Администратор - 13890 руб/мес, бухгалтерия (аутсорсинг: «Бухгалтерия для ИП» Сбербанк)  - 250руб/мес, преподаватель  - 50000 руб/мес, маркетолог + IT - 13890 руб/мес, для ИП -3600,9руб/мес (43211 год), страховые взносы - 22%,  пенсионный фонд - 5.1%, ФОМС 2.9% ФСС, отчисления на ЗП - 19805,9руб/мес</t>
  </si>
  <si>
    <t>Итого: 87546,8руб/мес)</t>
  </si>
  <si>
    <r>
      <t>Информационный</t>
    </r>
    <r>
      <rPr>
        <sz val="11"/>
        <color rgb="FF000000"/>
        <rFont val="Times New Roman"/>
        <family val="1"/>
        <charset val="204"/>
      </rPr>
      <t xml:space="preserve"> </t>
    </r>
  </si>
  <si>
    <t>Учебная программа - 150000</t>
  </si>
  <si>
    <t>Группы в социальных сетях - 0</t>
  </si>
  <si>
    <t>Сайт ОУ - 10000</t>
  </si>
  <si>
    <t>Реклама - 30000</t>
  </si>
  <si>
    <t>-таргетированная реклама в ВК</t>
  </si>
  <si>
    <t>-контекстная реклама в браузерах</t>
  </si>
  <si>
    <t>Брендирование - 20000</t>
  </si>
  <si>
    <t>Итого: 210000</t>
  </si>
  <si>
    <r>
      <t>Условно постоянные</t>
    </r>
    <r>
      <rPr>
        <sz val="11"/>
        <color rgb="FF000000"/>
        <rFont val="Times New Roman"/>
        <family val="1"/>
        <charset val="204"/>
      </rPr>
      <t xml:space="preserve"> расходы составляют – 37850 руб/месяц</t>
    </r>
  </si>
  <si>
    <r>
      <t>Условно переменные</t>
    </r>
    <r>
      <rPr>
        <sz val="11"/>
        <color rgb="FF000000"/>
        <rFont val="Times New Roman"/>
        <family val="1"/>
        <charset val="204"/>
      </rPr>
      <t xml:space="preserve"> расходы составят -163800 руб/чел.</t>
    </r>
  </si>
  <si>
    <t>ИТОГО: 201650 руб.</t>
  </si>
  <si>
    <r>
      <t>5.Доходы:</t>
    </r>
    <r>
      <rPr>
        <sz val="11"/>
        <color rgb="FF000000"/>
        <rFont val="Times New Roman"/>
        <family val="1"/>
        <charset val="204"/>
      </rPr>
      <t xml:space="preserve"> </t>
    </r>
  </si>
  <si>
    <t>При оптимистическом плане развития:</t>
  </si>
  <si>
    <t xml:space="preserve">- 3 вида групп по уровню знания языка </t>
  </si>
  <si>
    <t xml:space="preserve">5 дней * 6 ч * 5 человек = 150 человек – групповые занятия </t>
  </si>
  <si>
    <t>5 человек – индивидуальные занятия</t>
  </si>
  <si>
    <t>155 чел у 1 преподавателя</t>
  </si>
  <si>
    <t>Средняя стоимость чека 450 руб.</t>
  </si>
  <si>
    <t>155чел*450 руб.=69750 выручка 1 преподавателя в неделю.</t>
  </si>
  <si>
    <t>Выручка в месяц: 69750*2 репетитора*4нед=558000 – выручка в месяц</t>
  </si>
  <si>
    <t>Анализ конкурентной среды, ЦА</t>
  </si>
  <si>
    <t>01.02.2022-05.01.2022</t>
  </si>
  <si>
    <t xml:space="preserve">Карпухина А.О., Кашеварова Н.Е. </t>
  </si>
  <si>
    <t>Определение собственного места на рынке, выгодного расположения школы, привлекательной ценовой политики, помощь в разработке маркетинговой стратегии</t>
  </si>
  <si>
    <t>Стартап</t>
  </si>
  <si>
    <t>Разработка маркетинговой стратегии</t>
  </si>
  <si>
    <t>01.02.2022-10.02.2022</t>
  </si>
  <si>
    <t>Кашеварова Н.Е.</t>
  </si>
  <si>
    <t>Чёткий план действий, увеличение прибыли, повышение конкурентоспособности</t>
  </si>
  <si>
    <t>Разработка сайта</t>
  </si>
  <si>
    <t>01.02.2022-12.03.2022</t>
  </si>
  <si>
    <t>Привлечение клиентов, рост количества учеников школы</t>
  </si>
  <si>
    <t>Рекламная компания в Интернете</t>
  </si>
  <si>
    <t>17.03.2022-18.04.2022</t>
  </si>
  <si>
    <t>Карпухина А.О.</t>
  </si>
  <si>
    <t xml:space="preserve">Привлечение клиентов, рост количества учеников школы, увеличение прибыли </t>
  </si>
  <si>
    <t>Рост</t>
  </si>
  <si>
    <t>Проведение рекламной компании</t>
  </si>
  <si>
    <t>25.04.2022-25.05.2022</t>
  </si>
  <si>
    <t xml:space="preserve">Достижение стабильного ежемесячного уровня продаж </t>
  </si>
  <si>
    <t>сентябрь 2022-март 2023</t>
  </si>
  <si>
    <t xml:space="preserve">Высокая прибыль </t>
  </si>
  <si>
    <t>Расширение сети</t>
  </si>
  <si>
    <t xml:space="preserve">Увеличение прибыли; стабильность </t>
  </si>
  <si>
    <t xml:space="preserve">Зрелость </t>
  </si>
  <si>
    <t>Продукты творческого труда</t>
  </si>
  <si>
    <t>Поисковое движение (SEO)</t>
  </si>
  <si>
    <t>Создание бренда</t>
  </si>
  <si>
    <t>Внешняя визуализация</t>
  </si>
  <si>
    <t xml:space="preserve">Наружная реклама, SMM, соцсети </t>
  </si>
  <si>
    <t xml:space="preserve">Наружная реклама </t>
  </si>
  <si>
    <t>Стартап, рост</t>
  </si>
  <si>
    <t>2022-2023</t>
  </si>
  <si>
    <t>Концепция</t>
  </si>
  <si>
    <t xml:space="preserve">Поисковый трафик, соцсети, прайс агрегаторы </t>
  </si>
  <si>
    <t>Тексты рекламных сценариев</t>
  </si>
  <si>
    <t>Технологические аспекты</t>
  </si>
  <si>
    <t>Результаты исследований, фррмулы, модели, методики и др.</t>
  </si>
  <si>
    <t xml:space="preserve">Организационно-управленческие аспекты </t>
  </si>
  <si>
    <t xml:space="preserve">Коммуникации, поисковый трафик </t>
  </si>
  <si>
    <t xml:space="preserve">Обмен технологическими идеями, стандарты контроля качества и рекламные рекомендации </t>
  </si>
  <si>
    <t xml:space="preserve">Рост </t>
  </si>
  <si>
    <t>2022-2024</t>
  </si>
  <si>
    <t>Тинейджеры (4-18лет)</t>
  </si>
  <si>
    <t>Люди с ОВЗ (тинейджеры+работающие)</t>
  </si>
  <si>
    <t>Работающие</t>
  </si>
  <si>
    <t>Пенсионеры</t>
  </si>
  <si>
    <t>4--18</t>
  </si>
  <si>
    <t>семья с детьми</t>
  </si>
  <si>
    <t>молодая семья</t>
  </si>
  <si>
    <t>с детьми, либо без</t>
  </si>
  <si>
    <t xml:space="preserve">взрослые дети, одинокие пенсионеры </t>
  </si>
  <si>
    <t>смешанные браки, не имеет значения</t>
  </si>
  <si>
    <t>не имеет значения</t>
  </si>
  <si>
    <t>школьники, дошкольники, студенты</t>
  </si>
  <si>
    <t>работающие или дети</t>
  </si>
  <si>
    <t>пенсионеры по выслуге и пенсионеры по возрасту</t>
  </si>
  <si>
    <t>начальное, без образования,основное общее, среднее профессиональное</t>
  </si>
  <si>
    <t>дошкольное учреждение, школьное учреждение, учреждение СПО</t>
  </si>
  <si>
    <t>профориентация, изучение иностранного  языка в ОО, частые поездки за границу, смена места жительства</t>
  </si>
  <si>
    <t xml:space="preserve">поколение Z, Альфа </t>
  </si>
  <si>
    <t>кпоклоения Z, Y,   Альфа</t>
  </si>
  <si>
    <t>поколения Y, X, Z</t>
  </si>
  <si>
    <t>поколения X</t>
  </si>
  <si>
    <t>18-40 лет</t>
  </si>
  <si>
    <t>18-30 лет</t>
  </si>
  <si>
    <t>40+ лет</t>
  </si>
  <si>
    <t>0-10000</t>
  </si>
  <si>
    <t>0-100000</t>
  </si>
  <si>
    <t xml:space="preserve">13000+ </t>
  </si>
  <si>
    <t>работающие</t>
  </si>
  <si>
    <t xml:space="preserve">10000+ </t>
  </si>
  <si>
    <t>начальное, без образования,основное общее, среднее профессиональное, высшее</t>
  </si>
  <si>
    <t xml:space="preserve"> без образования,основное общее, среднее профессиональное, высшее</t>
  </si>
  <si>
    <t>дошкольное учреждение, школьное учреждение, учреждение СПО, работа</t>
  </si>
  <si>
    <t>работа, профессиональная деятельность: раюотники АПХ "Мираторг", переводчики китайского языка, экскурсоводы и иные сферы деятельности</t>
  </si>
  <si>
    <t>частые поездки за границу, смена места жительства, саморазвитие</t>
  </si>
  <si>
    <t>частые поездки за границу, смена места жительства, саморазвитие, профессиональная деятельность</t>
  </si>
  <si>
    <t>Рост доли молодой аудитории (от 4 до 18 лет)</t>
  </si>
  <si>
    <t>Размер аудитории, чел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</si>
</sst>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&quot;-&quot;??_-;_-@_-"/>
  </numFmts>
  <fonts count="36">
    <font>
      <sz val="10"/>
      <color rgb="FF000000"/>
      <name val="Arial"/>
    </font>
    <font>
      <sz val="10"/>
      <color theme="1"/>
      <name val="Arial"/>
    </font>
    <font>
      <b/>
      <sz val="11"/>
      <color rgb="FF333333"/>
      <name val="Roboto"/>
    </font>
    <font>
      <sz val="11"/>
      <color rgb="FF333333"/>
      <name val="Roboto"/>
    </font>
    <font>
      <sz val="12"/>
      <color theme="1"/>
      <name val="Calibri"/>
    </font>
    <font>
      <sz val="10"/>
      <name val="Arial"/>
    </font>
    <font>
      <sz val="12"/>
      <color rgb="FF000000"/>
      <name val="Calibri"/>
    </font>
    <font>
      <i/>
      <sz val="12"/>
      <color rgb="FF000000"/>
      <name val="Calibri"/>
    </font>
    <font>
      <b/>
      <sz val="16"/>
      <color rgb="FF000000"/>
      <name val="Calibri"/>
    </font>
    <font>
      <sz val="16"/>
      <color rgb="FF000000"/>
      <name val="Calibri"/>
    </font>
    <font>
      <b/>
      <sz val="12"/>
      <color rgb="FF000000"/>
      <name val="Calibri"/>
    </font>
    <font>
      <i/>
      <sz val="10"/>
      <color rgb="FF000000"/>
      <name val="Calibri"/>
    </font>
    <font>
      <sz val="10"/>
      <color rgb="FF000000"/>
      <name val="Calibri"/>
    </font>
    <font>
      <b/>
      <sz val="18"/>
      <color rgb="FF000000"/>
      <name val="Calibri"/>
    </font>
    <font>
      <sz val="14"/>
      <color rgb="FF000000"/>
      <name val="Calibri"/>
    </font>
    <font>
      <i/>
      <sz val="12"/>
      <color rgb="FFD9D9D9"/>
      <name val="Calibri"/>
    </font>
    <font>
      <b/>
      <sz val="10"/>
      <color theme="1"/>
      <name val="Arial"/>
    </font>
    <font>
      <sz val="12"/>
      <color rgb="FFFFFFFF"/>
      <name val="Calibri"/>
    </font>
    <font>
      <sz val="11"/>
      <color rgb="FF000000"/>
      <name val="Calibri"/>
    </font>
    <font>
      <sz val="10"/>
      <color theme="1"/>
      <name val="Arial"/>
      <family val="2"/>
      <charset val="204"/>
    </font>
    <font>
      <sz val="12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i/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u/>
      <sz val="11"/>
      <color rgb="FF000000"/>
      <name val="Times New Roman"/>
      <family val="1"/>
      <charset val="204"/>
    </font>
    <font>
      <u/>
      <sz val="10"/>
      <color theme="10"/>
      <name val="Arial"/>
      <family val="2"/>
      <charset val="204"/>
    </font>
    <font>
      <sz val="11"/>
      <color rgb="FF202124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0"/>
      <color theme="1"/>
      <name val="Arial"/>
      <family val="2"/>
      <charset val="204"/>
    </font>
    <font>
      <b/>
      <sz val="10"/>
      <color rgb="FF000000"/>
      <name val="Roboto"/>
      <charset val="204"/>
    </font>
    <font>
      <b/>
      <sz val="12"/>
      <color theme="1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11"/>
      <color rgb="FF333333"/>
      <name val="Roboto"/>
      <charset val="204"/>
    </font>
  </fonts>
  <fills count="23">
    <fill>
      <patternFill patternType="none"/>
    </fill>
    <fill>
      <patternFill patternType="gray125"/>
    </fill>
    <fill>
      <patternFill patternType="solid">
        <fgColor rgb="FFDDDDDD"/>
        <bgColor rgb="FFDDDDDD"/>
      </patternFill>
    </fill>
    <fill>
      <patternFill patternType="solid">
        <fgColor rgb="FFB8CCE4"/>
        <bgColor rgb="FFB8CCE4"/>
      </patternFill>
    </fill>
    <fill>
      <patternFill patternType="solid">
        <fgColor rgb="FFD9D9D9"/>
        <bgColor rgb="FFD9D9D9"/>
      </patternFill>
    </fill>
    <fill>
      <patternFill patternType="solid">
        <fgColor rgb="FFDCE6F1"/>
        <bgColor rgb="FFDCE6F1"/>
      </patternFill>
    </fill>
    <fill>
      <patternFill patternType="solid">
        <fgColor rgb="FFE6B8B7"/>
        <bgColor rgb="FFE6B8B7"/>
      </patternFill>
    </fill>
    <fill>
      <patternFill patternType="solid">
        <fgColor rgb="FFFFFF00"/>
        <bgColor rgb="FFFFFF00"/>
      </patternFill>
    </fill>
    <fill>
      <patternFill patternType="solid">
        <fgColor rgb="FF92D050"/>
        <bgColor rgb="FF92D050"/>
      </patternFill>
    </fill>
    <fill>
      <patternFill patternType="solid">
        <fgColor rgb="FF808080"/>
        <bgColor rgb="FF808080"/>
      </patternFill>
    </fill>
    <fill>
      <patternFill patternType="solid">
        <fgColor rgb="FFB7DEE8"/>
        <bgColor rgb="FFB7DEE8"/>
      </patternFill>
    </fill>
    <fill>
      <patternFill patternType="solid">
        <fgColor rgb="FFCCCCCC"/>
        <bgColor rgb="FFCCCCCC"/>
      </patternFill>
    </fill>
    <fill>
      <patternFill patternType="solid">
        <fgColor rgb="FFFFFFCC"/>
        <bgColor rgb="FFFFFFCC"/>
      </patternFill>
    </fill>
    <fill>
      <patternFill patternType="solid">
        <fgColor rgb="FFFCD5B5"/>
        <bgColor rgb="FFFCD5B5"/>
      </patternFill>
    </fill>
    <fill>
      <patternFill patternType="solid">
        <fgColor rgb="FFFCE5CD"/>
        <bgColor rgb="FFFCE5CD"/>
      </patternFill>
    </fill>
    <fill>
      <patternFill patternType="solid">
        <fgColor rgb="FFC4D79B"/>
        <bgColor rgb="FFC4D79B"/>
      </patternFill>
    </fill>
    <fill>
      <patternFill patternType="solid">
        <fgColor rgb="FFEBF1DE"/>
        <bgColor rgb="FFEBF1DE"/>
      </patternFill>
    </fill>
    <fill>
      <patternFill patternType="solid">
        <fgColor rgb="FFF2F2F2"/>
        <bgColor rgb="FFF2F2F2"/>
      </patternFill>
    </fill>
    <fill>
      <patternFill patternType="solid">
        <fgColor rgb="FFF2DCDB"/>
        <bgColor rgb="FFF2DCDB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DDDDDD"/>
      </patternFill>
    </fill>
  </fills>
  <borders count="4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/>
      <right/>
      <top/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/>
      <right style="thin">
        <color rgb="FFFFFFFF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505050"/>
      </top>
      <bottom style="thin">
        <color rgb="FF505050"/>
      </bottom>
      <diagonal/>
    </border>
    <border>
      <left style="thin">
        <color rgb="FF000000"/>
      </left>
      <right style="thin">
        <color rgb="FF000000"/>
      </right>
      <top/>
      <bottom style="thin">
        <color theme="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theme="0"/>
      </bottom>
      <diagonal/>
    </border>
    <border>
      <left style="thin">
        <color rgb="FF000000"/>
      </left>
      <right style="thin">
        <color rgb="FF000000"/>
      </right>
      <top style="thin">
        <color theme="0"/>
      </top>
      <bottom style="thin">
        <color theme="0"/>
      </bottom>
      <diagonal/>
    </border>
  </borders>
  <cellStyleXfs count="2">
    <xf numFmtId="0" fontId="0" fillId="0" borderId="0"/>
    <xf numFmtId="0" fontId="27" fillId="0" borderId="0" applyNumberFormat="0" applyFill="0" applyBorder="0" applyAlignment="0" applyProtection="0"/>
  </cellStyleXfs>
  <cellXfs count="180">
    <xf numFmtId="0" fontId="0" fillId="0" borderId="0" xfId="0" applyFont="1" applyAlignment="1"/>
    <xf numFmtId="0" fontId="1" fillId="0" borderId="0" xfId="0" applyFont="1"/>
    <xf numFmtId="0" fontId="2" fillId="2" borderId="1" xfId="0" applyFont="1" applyFill="1" applyBorder="1" applyAlignment="1">
      <alignment horizontal="center"/>
    </xf>
    <xf numFmtId="0" fontId="3" fillId="0" borderId="1" xfId="0" applyFont="1" applyBorder="1"/>
    <xf numFmtId="0" fontId="1" fillId="0" borderId="1" xfId="0" applyFont="1" applyBorder="1"/>
    <xf numFmtId="0" fontId="4" fillId="0" borderId="0" xfId="0" applyFont="1" applyAlignment="1"/>
    <xf numFmtId="0" fontId="4" fillId="0" borderId="0" xfId="0" applyFont="1"/>
    <xf numFmtId="0" fontId="6" fillId="0" borderId="0" xfId="0" applyFont="1" applyAlignment="1">
      <alignment wrapText="1"/>
    </xf>
    <xf numFmtId="0" fontId="7" fillId="3" borderId="10" xfId="0" applyFont="1" applyFill="1" applyBorder="1" applyAlignment="1">
      <alignment wrapText="1"/>
    </xf>
    <xf numFmtId="0" fontId="9" fillId="4" borderId="10" xfId="0" applyFont="1" applyFill="1" applyBorder="1" applyAlignment="1">
      <alignment wrapText="1"/>
    </xf>
    <xf numFmtId="0" fontId="8" fillId="5" borderId="10" xfId="0" applyFont="1" applyFill="1" applyBorder="1" applyAlignment="1">
      <alignment wrapText="1"/>
    </xf>
    <xf numFmtId="0" fontId="6" fillId="5" borderId="10" xfId="0" applyFont="1" applyFill="1" applyBorder="1" applyAlignment="1">
      <alignment wrapText="1"/>
    </xf>
    <xf numFmtId="0" fontId="10" fillId="6" borderId="15" xfId="0" applyFont="1" applyFill="1" applyBorder="1" applyAlignment="1">
      <alignment horizontal="center" wrapText="1"/>
    </xf>
    <xf numFmtId="0" fontId="10" fillId="7" borderId="15" xfId="0" applyFont="1" applyFill="1" applyBorder="1" applyAlignment="1">
      <alignment horizontal="center" wrapText="1"/>
    </xf>
    <xf numFmtId="0" fontId="10" fillId="8" borderId="15" xfId="0" applyFont="1" applyFill="1" applyBorder="1" applyAlignment="1">
      <alignment horizontal="center" wrapText="1"/>
    </xf>
    <xf numFmtId="0" fontId="12" fillId="0" borderId="8" xfId="0" applyFont="1" applyBorder="1" applyAlignment="1">
      <alignment horizontal="center" wrapText="1"/>
    </xf>
    <xf numFmtId="0" fontId="6" fillId="0" borderId="8" xfId="0" applyFont="1" applyBorder="1" applyAlignment="1">
      <alignment horizontal="center" wrapText="1"/>
    </xf>
    <xf numFmtId="0" fontId="6" fillId="0" borderId="5" xfId="0" applyFont="1" applyBorder="1" applyAlignment="1">
      <alignment horizontal="center" wrapText="1"/>
    </xf>
    <xf numFmtId="0" fontId="6" fillId="4" borderId="10" xfId="0" applyFont="1" applyFill="1" applyBorder="1" applyAlignment="1">
      <alignment wrapText="1"/>
    </xf>
    <xf numFmtId="0" fontId="6" fillId="4" borderId="10" xfId="0" applyFont="1" applyFill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15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10" fillId="5" borderId="1" xfId="0" applyFont="1" applyFill="1" applyBorder="1" applyAlignment="1">
      <alignment horizontal="center"/>
    </xf>
    <xf numFmtId="0" fontId="10" fillId="5" borderId="18" xfId="0" applyFont="1" applyFill="1" applyBorder="1" applyAlignment="1">
      <alignment horizontal="center"/>
    </xf>
    <xf numFmtId="0" fontId="6" fillId="0" borderId="8" xfId="0" applyFont="1" applyBorder="1" applyAlignment="1">
      <alignment horizontal="left"/>
    </xf>
    <xf numFmtId="0" fontId="16" fillId="0" borderId="1" xfId="0" applyFont="1" applyBorder="1"/>
    <xf numFmtId="0" fontId="17" fillId="9" borderId="18" xfId="0" applyFont="1" applyFill="1" applyBorder="1" applyAlignment="1">
      <alignment horizontal="center"/>
    </xf>
    <xf numFmtId="0" fontId="6" fillId="0" borderId="6" xfId="0" applyFont="1" applyBorder="1" applyAlignment="1">
      <alignment horizontal="left"/>
    </xf>
    <xf numFmtId="0" fontId="18" fillId="0" borderId="0" xfId="0" applyFont="1" applyAlignment="1">
      <alignment wrapText="1"/>
    </xf>
    <xf numFmtId="0" fontId="14" fillId="0" borderId="0" xfId="0" applyFont="1" applyAlignment="1">
      <alignment wrapText="1"/>
    </xf>
    <xf numFmtId="0" fontId="6" fillId="10" borderId="24" xfId="0" applyFont="1" applyFill="1" applyBorder="1" applyAlignment="1">
      <alignment horizontal="center" wrapText="1"/>
    </xf>
    <xf numFmtId="0" fontId="7" fillId="11" borderId="24" xfId="0" applyFont="1" applyFill="1" applyBorder="1" applyAlignment="1">
      <alignment horizontal="center" wrapText="1"/>
    </xf>
    <xf numFmtId="0" fontId="4" fillId="11" borderId="24" xfId="0" applyFont="1" applyFill="1" applyBorder="1" applyAlignment="1">
      <alignment horizontal="center" wrapText="1"/>
    </xf>
    <xf numFmtId="9" fontId="6" fillId="11" borderId="24" xfId="0" applyNumberFormat="1" applyFont="1" applyFill="1" applyBorder="1" applyAlignment="1">
      <alignment horizontal="center" wrapText="1"/>
    </xf>
    <xf numFmtId="0" fontId="6" fillId="12" borderId="25" xfId="0" applyFont="1" applyFill="1" applyBorder="1" applyAlignment="1">
      <alignment horizontal="center" wrapText="1"/>
    </xf>
    <xf numFmtId="0" fontId="6" fillId="12" borderId="24" xfId="0" applyFont="1" applyFill="1" applyBorder="1" applyAlignment="1">
      <alignment horizontal="center" wrapText="1"/>
    </xf>
    <xf numFmtId="0" fontId="4" fillId="12" borderId="24" xfId="0" applyFont="1" applyFill="1" applyBorder="1" applyAlignment="1">
      <alignment horizontal="center" wrapText="1"/>
    </xf>
    <xf numFmtId="9" fontId="6" fillId="12" borderId="24" xfId="0" applyNumberFormat="1" applyFont="1" applyFill="1" applyBorder="1" applyAlignment="1">
      <alignment horizontal="center" wrapText="1"/>
    </xf>
    <xf numFmtId="0" fontId="6" fillId="12" borderId="26" xfId="0" applyFont="1" applyFill="1" applyBorder="1" applyAlignment="1">
      <alignment horizontal="center" wrapText="1"/>
    </xf>
    <xf numFmtId="0" fontId="6" fillId="12" borderId="27" xfId="0" applyFont="1" applyFill="1" applyBorder="1" applyAlignment="1">
      <alignment horizontal="center" wrapText="1"/>
    </xf>
    <xf numFmtId="0" fontId="4" fillId="12" borderId="27" xfId="0" applyFont="1" applyFill="1" applyBorder="1" applyAlignment="1">
      <alignment horizontal="center" wrapText="1"/>
    </xf>
    <xf numFmtId="0" fontId="6" fillId="14" borderId="25" xfId="0" applyFont="1" applyFill="1" applyBorder="1" applyAlignment="1">
      <alignment horizontal="center" wrapText="1"/>
    </xf>
    <xf numFmtId="0" fontId="4" fillId="14" borderId="24" xfId="0" applyFont="1" applyFill="1" applyBorder="1" applyAlignment="1">
      <alignment horizontal="center" wrapText="1"/>
    </xf>
    <xf numFmtId="0" fontId="6" fillId="14" borderId="24" xfId="0" applyFont="1" applyFill="1" applyBorder="1" applyAlignment="1">
      <alignment horizontal="center" wrapText="1"/>
    </xf>
    <xf numFmtId="0" fontId="4" fillId="14" borderId="25" xfId="0" applyFont="1" applyFill="1" applyBorder="1" applyAlignment="1">
      <alignment horizontal="center" wrapText="1"/>
    </xf>
    <xf numFmtId="9" fontId="4" fillId="14" borderId="24" xfId="0" applyNumberFormat="1" applyFont="1" applyFill="1" applyBorder="1" applyAlignment="1">
      <alignment horizontal="center" wrapText="1"/>
    </xf>
    <xf numFmtId="0" fontId="6" fillId="16" borderId="25" xfId="0" applyFont="1" applyFill="1" applyBorder="1" applyAlignment="1">
      <alignment horizontal="center" wrapText="1"/>
    </xf>
    <xf numFmtId="9" fontId="6" fillId="16" borderId="24" xfId="0" applyNumberFormat="1" applyFont="1" applyFill="1" applyBorder="1" applyAlignment="1">
      <alignment horizontal="center" wrapText="1"/>
    </xf>
    <xf numFmtId="0" fontId="4" fillId="16" borderId="24" xfId="0" applyFont="1" applyFill="1" applyBorder="1" applyAlignment="1">
      <alignment horizontal="center" wrapText="1"/>
    </xf>
    <xf numFmtId="0" fontId="6" fillId="16" borderId="24" xfId="0" applyFont="1" applyFill="1" applyBorder="1" applyAlignment="1">
      <alignment horizontal="center" wrapText="1"/>
    </xf>
    <xf numFmtId="0" fontId="18" fillId="17" borderId="10" xfId="0" applyFont="1" applyFill="1" applyBorder="1" applyAlignment="1">
      <alignment wrapText="1"/>
    </xf>
    <xf numFmtId="0" fontId="6" fillId="18" borderId="25" xfId="0" applyFont="1" applyFill="1" applyBorder="1" applyAlignment="1">
      <alignment horizontal="center" wrapText="1"/>
    </xf>
    <xf numFmtId="9" fontId="6" fillId="18" borderId="24" xfId="0" applyNumberFormat="1" applyFont="1" applyFill="1" applyBorder="1" applyAlignment="1">
      <alignment horizontal="center" wrapText="1"/>
    </xf>
    <xf numFmtId="0" fontId="4" fillId="18" borderId="24" xfId="0" applyFont="1" applyFill="1" applyBorder="1" applyAlignment="1">
      <alignment horizontal="center" wrapText="1"/>
    </xf>
    <xf numFmtId="0" fontId="6" fillId="18" borderId="24" xfId="0" applyFont="1" applyFill="1" applyBorder="1" applyAlignment="1">
      <alignment horizontal="center" wrapText="1"/>
    </xf>
    <xf numFmtId="0" fontId="6" fillId="0" borderId="8" xfId="0" applyFont="1" applyBorder="1" applyAlignment="1">
      <alignment horizontal="left" wrapText="1"/>
    </xf>
    <xf numFmtId="0" fontId="20" fillId="0" borderId="8" xfId="0" applyFont="1" applyBorder="1" applyAlignment="1">
      <alignment horizontal="left" wrapText="1"/>
    </xf>
    <xf numFmtId="0" fontId="20" fillId="0" borderId="8" xfId="0" applyFont="1" applyBorder="1" applyAlignment="1">
      <alignment horizontal="left"/>
    </xf>
    <xf numFmtId="0" fontId="0" fillId="0" borderId="0" xfId="0" applyFont="1" applyAlignment="1">
      <alignment wrapText="1"/>
    </xf>
    <xf numFmtId="0" fontId="20" fillId="0" borderId="8" xfId="0" applyFont="1" applyBorder="1" applyAlignment="1">
      <alignment wrapText="1"/>
    </xf>
    <xf numFmtId="0" fontId="22" fillId="0" borderId="28" xfId="0" applyFont="1" applyBorder="1" applyAlignment="1">
      <alignment vertical="center" wrapText="1"/>
    </xf>
    <xf numFmtId="0" fontId="23" fillId="0" borderId="29" xfId="0" applyFont="1" applyBorder="1" applyAlignment="1">
      <alignment vertical="center" wrapText="1"/>
    </xf>
    <xf numFmtId="0" fontId="27" fillId="0" borderId="29" xfId="1" applyBorder="1" applyAlignment="1">
      <alignment vertical="center" wrapText="1"/>
    </xf>
    <xf numFmtId="0" fontId="0" fillId="0" borderId="29" xfId="0" applyFont="1" applyBorder="1" applyAlignment="1">
      <alignment vertical="top" wrapText="1"/>
    </xf>
    <xf numFmtId="0" fontId="0" fillId="0" borderId="30" xfId="0" applyFont="1" applyBorder="1" applyAlignment="1">
      <alignment vertical="top" wrapText="1"/>
    </xf>
    <xf numFmtId="0" fontId="22" fillId="0" borderId="31" xfId="0" applyFont="1" applyBorder="1" applyAlignment="1">
      <alignment vertical="center" wrapText="1"/>
    </xf>
    <xf numFmtId="0" fontId="24" fillId="0" borderId="32" xfId="0" applyFont="1" applyBorder="1" applyAlignment="1">
      <alignment vertical="center" wrapText="1"/>
    </xf>
    <xf numFmtId="0" fontId="23" fillId="0" borderId="32" xfId="0" applyFont="1" applyBorder="1" applyAlignment="1">
      <alignment vertical="center" wrapText="1"/>
    </xf>
    <xf numFmtId="0" fontId="0" fillId="0" borderId="32" xfId="0" applyFont="1" applyBorder="1" applyAlignment="1">
      <alignment vertical="top" wrapText="1"/>
    </xf>
    <xf numFmtId="0" fontId="0" fillId="0" borderId="33" xfId="0" applyFont="1" applyBorder="1" applyAlignment="1">
      <alignment vertical="top" wrapText="1"/>
    </xf>
    <xf numFmtId="0" fontId="22" fillId="0" borderId="32" xfId="0" applyFont="1" applyBorder="1" applyAlignment="1">
      <alignment vertical="center" wrapText="1"/>
    </xf>
    <xf numFmtId="0" fontId="22" fillId="0" borderId="32" xfId="0" applyFont="1" applyBorder="1" applyAlignment="1">
      <alignment horizontal="justify" vertical="center" wrapText="1"/>
    </xf>
    <xf numFmtId="0" fontId="25" fillId="0" borderId="32" xfId="0" applyFont="1" applyBorder="1" applyAlignment="1">
      <alignment horizontal="justify" vertical="center" wrapText="1"/>
    </xf>
    <xf numFmtId="0" fontId="23" fillId="0" borderId="32" xfId="0" applyFont="1" applyBorder="1" applyAlignment="1">
      <alignment horizontal="justify" vertical="center" wrapText="1"/>
    </xf>
    <xf numFmtId="0" fontId="25" fillId="0" borderId="32" xfId="0" applyFont="1" applyBorder="1" applyAlignment="1">
      <alignment vertical="center" wrapText="1"/>
    </xf>
    <xf numFmtId="0" fontId="28" fillId="0" borderId="32" xfId="0" applyFont="1" applyBorder="1" applyAlignment="1">
      <alignment vertical="center" wrapText="1"/>
    </xf>
    <xf numFmtId="0" fontId="29" fillId="0" borderId="32" xfId="0" applyFont="1" applyBorder="1" applyAlignment="1">
      <alignment vertical="center" wrapText="1"/>
    </xf>
    <xf numFmtId="0" fontId="27" fillId="0" borderId="33" xfId="1" applyBorder="1" applyAlignment="1">
      <alignment vertical="center" wrapText="1"/>
    </xf>
    <xf numFmtId="0" fontId="30" fillId="0" borderId="1" xfId="0" applyFont="1" applyBorder="1" applyAlignment="1">
      <alignment horizontal="center" wrapText="1"/>
    </xf>
    <xf numFmtId="0" fontId="31" fillId="19" borderId="1" xfId="0" applyFont="1" applyFill="1" applyBorder="1" applyAlignment="1">
      <alignment horizontal="center" wrapText="1"/>
    </xf>
    <xf numFmtId="0" fontId="19" fillId="0" borderId="1" xfId="0" applyFont="1" applyBorder="1"/>
    <xf numFmtId="0" fontId="19" fillId="0" borderId="1" xfId="0" applyFont="1" applyBorder="1" applyAlignment="1">
      <alignment wrapText="1"/>
    </xf>
    <xf numFmtId="164" fontId="19" fillId="0" borderId="1" xfId="0" applyNumberFormat="1" applyFont="1" applyBorder="1" applyAlignment="1">
      <alignment wrapText="1"/>
    </xf>
    <xf numFmtId="0" fontId="19" fillId="0" borderId="2" xfId="0" applyFont="1" applyBorder="1" applyAlignment="1">
      <alignment wrapText="1"/>
    </xf>
    <xf numFmtId="0" fontId="19" fillId="0" borderId="39" xfId="0" applyFont="1" applyBorder="1" applyAlignment="1">
      <alignment wrapText="1"/>
    </xf>
    <xf numFmtId="0" fontId="19" fillId="0" borderId="40" xfId="0" applyFont="1" applyBorder="1" applyAlignment="1">
      <alignment wrapText="1"/>
    </xf>
    <xf numFmtId="0" fontId="19" fillId="0" borderId="6" xfId="0" applyFont="1" applyBorder="1"/>
    <xf numFmtId="17" fontId="19" fillId="0" borderId="1" xfId="0" applyNumberFormat="1" applyFont="1" applyBorder="1"/>
    <xf numFmtId="0" fontId="32" fillId="11" borderId="1" xfId="0" applyFont="1" applyFill="1" applyBorder="1" applyAlignment="1">
      <alignment horizontal="center" wrapText="1"/>
    </xf>
    <xf numFmtId="0" fontId="19" fillId="0" borderId="41" xfId="0" applyFont="1" applyBorder="1" applyAlignment="1">
      <alignment wrapText="1"/>
    </xf>
    <xf numFmtId="0" fontId="19" fillId="0" borderId="3" xfId="0" applyFont="1" applyBorder="1" applyAlignment="1">
      <alignment wrapText="1"/>
    </xf>
    <xf numFmtId="0" fontId="19" fillId="0" borderId="42" xfId="0" applyFont="1" applyBorder="1" applyAlignment="1">
      <alignment wrapText="1"/>
    </xf>
    <xf numFmtId="0" fontId="19" fillId="0" borderId="6" xfId="0" applyFont="1" applyBorder="1" applyAlignment="1">
      <alignment wrapText="1"/>
    </xf>
    <xf numFmtId="0" fontId="19" fillId="11" borderId="1" xfId="0" applyFont="1" applyFill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35" fillId="2" borderId="1" xfId="0" applyFont="1" applyFill="1" applyBorder="1" applyAlignment="1">
      <alignment wrapText="1"/>
    </xf>
    <xf numFmtId="0" fontId="35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6" fillId="0" borderId="15" xfId="0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0" fontId="1" fillId="21" borderId="0" xfId="0" applyFont="1" applyFill="1" applyAlignment="1"/>
    <xf numFmtId="0" fontId="0" fillId="21" borderId="0" xfId="0" applyFont="1" applyFill="1" applyAlignment="1"/>
    <xf numFmtId="0" fontId="2" fillId="22" borderId="1" xfId="0" applyFont="1" applyFill="1" applyBorder="1" applyAlignment="1">
      <alignment horizontal="center"/>
    </xf>
    <xf numFmtId="0" fontId="3" fillId="22" borderId="1" xfId="0" applyFont="1" applyFill="1" applyBorder="1"/>
    <xf numFmtId="0" fontId="3" fillId="21" borderId="1" xfId="0" applyFont="1" applyFill="1" applyBorder="1"/>
    <xf numFmtId="0" fontId="1" fillId="21" borderId="1" xfId="0" applyFont="1" applyFill="1" applyBorder="1"/>
    <xf numFmtId="1" fontId="4" fillId="14" borderId="24" xfId="0" applyNumberFormat="1" applyFont="1" applyFill="1" applyBorder="1" applyAlignment="1">
      <alignment horizontal="center" wrapText="1"/>
    </xf>
    <xf numFmtId="0" fontId="0" fillId="20" borderId="36" xfId="0" applyFont="1" applyFill="1" applyBorder="1" applyAlignment="1">
      <alignment vertical="top" wrapText="1"/>
    </xf>
    <xf numFmtId="0" fontId="0" fillId="20" borderId="32" xfId="0" applyFont="1" applyFill="1" applyBorder="1" applyAlignment="1">
      <alignment vertical="top" wrapText="1"/>
    </xf>
    <xf numFmtId="0" fontId="0" fillId="20" borderId="37" xfId="0" applyFont="1" applyFill="1" applyBorder="1" applyAlignment="1">
      <alignment vertical="top" wrapText="1"/>
    </xf>
    <xf numFmtId="0" fontId="0" fillId="20" borderId="33" xfId="0" applyFont="1" applyFill="1" applyBorder="1" applyAlignment="1">
      <alignment vertical="top" wrapText="1"/>
    </xf>
    <xf numFmtId="0" fontId="23" fillId="20" borderId="36" xfId="0" applyFont="1" applyFill="1" applyBorder="1" applyAlignment="1">
      <alignment vertical="center" wrapText="1"/>
    </xf>
    <xf numFmtId="0" fontId="23" fillId="20" borderId="32" xfId="0" applyFont="1" applyFill="1" applyBorder="1" applyAlignment="1">
      <alignment vertical="center" wrapText="1"/>
    </xf>
    <xf numFmtId="0" fontId="25" fillId="20" borderId="36" xfId="0" applyFont="1" applyFill="1" applyBorder="1" applyAlignment="1">
      <alignment horizontal="justify" vertical="center" wrapText="1"/>
    </xf>
    <xf numFmtId="0" fontId="25" fillId="20" borderId="32" xfId="0" applyFont="1" applyFill="1" applyBorder="1" applyAlignment="1">
      <alignment horizontal="justify" vertical="center" wrapText="1"/>
    </xf>
    <xf numFmtId="0" fontId="23" fillId="20" borderId="12" xfId="0" applyFont="1" applyFill="1" applyBorder="1" applyAlignment="1">
      <alignment vertical="center" wrapText="1"/>
    </xf>
    <xf numFmtId="0" fontId="22" fillId="20" borderId="36" xfId="0" applyFont="1" applyFill="1" applyBorder="1" applyAlignment="1">
      <alignment vertical="center" wrapText="1"/>
    </xf>
    <xf numFmtId="0" fontId="22" fillId="20" borderId="12" xfId="0" applyFont="1" applyFill="1" applyBorder="1" applyAlignment="1">
      <alignment vertical="center" wrapText="1"/>
    </xf>
    <xf numFmtId="0" fontId="22" fillId="20" borderId="32" xfId="0" applyFont="1" applyFill="1" applyBorder="1" applyAlignment="1">
      <alignment vertical="center" wrapText="1"/>
    </xf>
    <xf numFmtId="0" fontId="22" fillId="20" borderId="37" xfId="0" applyFont="1" applyFill="1" applyBorder="1" applyAlignment="1">
      <alignment vertical="center" wrapText="1"/>
    </xf>
    <xf numFmtId="0" fontId="22" fillId="20" borderId="35" xfId="0" applyFont="1" applyFill="1" applyBorder="1" applyAlignment="1">
      <alignment vertical="center" wrapText="1"/>
    </xf>
    <xf numFmtId="0" fontId="22" fillId="20" borderId="33" xfId="0" applyFont="1" applyFill="1" applyBorder="1" applyAlignment="1">
      <alignment vertical="center" wrapText="1"/>
    </xf>
    <xf numFmtId="0" fontId="0" fillId="0" borderId="36" xfId="0" applyFont="1" applyBorder="1" applyAlignment="1">
      <alignment vertical="top" wrapText="1"/>
    </xf>
    <xf numFmtId="0" fontId="0" fillId="0" borderId="32" xfId="0" applyFont="1" applyBorder="1" applyAlignment="1">
      <alignment vertical="top" wrapText="1"/>
    </xf>
    <xf numFmtId="0" fontId="0" fillId="0" borderId="37" xfId="0" applyFont="1" applyBorder="1" applyAlignment="1">
      <alignment vertical="top" wrapText="1"/>
    </xf>
    <xf numFmtId="0" fontId="0" fillId="0" borderId="33" xfId="0" applyFont="1" applyBorder="1" applyAlignment="1">
      <alignment vertical="top" wrapText="1"/>
    </xf>
    <xf numFmtId="0" fontId="22" fillId="20" borderId="38" xfId="0" applyFont="1" applyFill="1" applyBorder="1" applyAlignment="1">
      <alignment vertical="center" wrapText="1"/>
    </xf>
    <xf numFmtId="0" fontId="22" fillId="20" borderId="34" xfId="0" applyFont="1" applyFill="1" applyBorder="1" applyAlignment="1">
      <alignment vertical="center" wrapText="1"/>
    </xf>
    <xf numFmtId="0" fontId="22" fillId="20" borderId="31" xfId="0" applyFont="1" applyFill="1" applyBorder="1" applyAlignment="1">
      <alignment vertical="center" wrapText="1"/>
    </xf>
    <xf numFmtId="0" fontId="21" fillId="0" borderId="36" xfId="0" applyFont="1" applyBorder="1" applyAlignment="1">
      <alignment horizontal="justify" vertical="center" wrapText="1"/>
    </xf>
    <xf numFmtId="0" fontId="21" fillId="0" borderId="32" xfId="0" applyFont="1" applyBorder="1" applyAlignment="1">
      <alignment horizontal="justify" vertical="center" wrapText="1"/>
    </xf>
    <xf numFmtId="0" fontId="23" fillId="0" borderId="38" xfId="0" applyFont="1" applyBorder="1" applyAlignment="1">
      <alignment vertical="center" wrapText="1"/>
    </xf>
    <xf numFmtId="0" fontId="23" fillId="0" borderId="31" xfId="0" applyFont="1" applyBorder="1" applyAlignment="1">
      <alignment vertical="center" wrapText="1"/>
    </xf>
    <xf numFmtId="0" fontId="23" fillId="0" borderId="36" xfId="0" applyFont="1" applyBorder="1" applyAlignment="1">
      <alignment vertical="center" wrapText="1"/>
    </xf>
    <xf numFmtId="0" fontId="23" fillId="0" borderId="32" xfId="0" applyFont="1" applyBorder="1" applyAlignment="1">
      <alignment vertical="center" wrapText="1"/>
    </xf>
    <xf numFmtId="0" fontId="22" fillId="0" borderId="36" xfId="0" applyFont="1" applyBorder="1" applyAlignment="1">
      <alignment vertical="center" wrapText="1"/>
    </xf>
    <xf numFmtId="0" fontId="22" fillId="0" borderId="32" xfId="0" applyFont="1" applyBorder="1" applyAlignment="1">
      <alignment vertical="center" wrapText="1"/>
    </xf>
    <xf numFmtId="0" fontId="14" fillId="7" borderId="17" xfId="0" applyFont="1" applyFill="1" applyBorder="1" applyAlignment="1">
      <alignment horizontal="center" wrapText="1"/>
    </xf>
    <xf numFmtId="0" fontId="5" fillId="0" borderId="14" xfId="0" applyFont="1" applyBorder="1"/>
    <xf numFmtId="0" fontId="14" fillId="6" borderId="17" xfId="0" applyFont="1" applyFill="1" applyBorder="1" applyAlignment="1">
      <alignment horizontal="center" wrapText="1"/>
    </xf>
    <xf numFmtId="0" fontId="10" fillId="5" borderId="17" xfId="0" applyFont="1" applyFill="1" applyBorder="1" applyAlignment="1">
      <alignment horizontal="center"/>
    </xf>
    <xf numFmtId="0" fontId="5" fillId="0" borderId="13" xfId="0" applyFont="1" applyBorder="1"/>
    <xf numFmtId="0" fontId="20" fillId="0" borderId="4" xfId="0" applyFont="1" applyBorder="1" applyAlignment="1">
      <alignment horizontal="left"/>
    </xf>
    <xf numFmtId="0" fontId="0" fillId="0" borderId="0" xfId="0" applyFont="1" applyAlignment="1"/>
    <xf numFmtId="0" fontId="5" fillId="0" borderId="5" xfId="0" applyFont="1" applyBorder="1"/>
    <xf numFmtId="0" fontId="5" fillId="0" borderId="4" xfId="0" applyFont="1" applyBorder="1"/>
    <xf numFmtId="0" fontId="5" fillId="0" borderId="7" xfId="0" applyFont="1" applyBorder="1"/>
    <xf numFmtId="0" fontId="5" fillId="0" borderId="9" xfId="0" applyFont="1" applyBorder="1"/>
    <xf numFmtId="0" fontId="5" fillId="0" borderId="8" xfId="0" applyFont="1" applyBorder="1"/>
    <xf numFmtId="0" fontId="11" fillId="0" borderId="3" xfId="0" applyFont="1" applyBorder="1" applyAlignment="1">
      <alignment horizontal="center" wrapText="1"/>
    </xf>
    <xf numFmtId="0" fontId="5" fillId="0" borderId="6" xfId="0" applyFont="1" applyBorder="1"/>
    <xf numFmtId="0" fontId="6" fillId="0" borderId="3" xfId="0" applyFont="1" applyBorder="1" applyAlignment="1">
      <alignment horizontal="center" wrapText="1"/>
    </xf>
    <xf numFmtId="0" fontId="10" fillId="8" borderId="16" xfId="0" applyFont="1" applyFill="1" applyBorder="1" applyAlignment="1">
      <alignment horizontal="center" wrapText="1"/>
    </xf>
    <xf numFmtId="0" fontId="10" fillId="7" borderId="16" xfId="0" applyFont="1" applyFill="1" applyBorder="1" applyAlignment="1">
      <alignment horizontal="center" wrapText="1"/>
    </xf>
    <xf numFmtId="0" fontId="10" fillId="6" borderId="16" xfId="0" applyFont="1" applyFill="1" applyBorder="1" applyAlignment="1">
      <alignment horizontal="center" wrapText="1"/>
    </xf>
    <xf numFmtId="0" fontId="8" fillId="5" borderId="11" xfId="0" applyFont="1" applyFill="1" applyBorder="1" applyAlignment="1">
      <alignment wrapText="1"/>
    </xf>
    <xf numFmtId="0" fontId="5" fillId="0" borderId="12" xfId="0" applyFont="1" applyBorder="1"/>
    <xf numFmtId="0" fontId="10" fillId="0" borderId="2" xfId="0" applyFont="1" applyBorder="1" applyAlignment="1">
      <alignment horizontal="center" wrapText="1"/>
    </xf>
    <xf numFmtId="0" fontId="8" fillId="4" borderId="11" xfId="0" applyFont="1" applyFill="1" applyBorder="1" applyAlignment="1">
      <alignment wrapText="1"/>
    </xf>
    <xf numFmtId="0" fontId="10" fillId="0" borderId="13" xfId="0" applyFont="1" applyBorder="1" applyAlignment="1">
      <alignment wrapText="1"/>
    </xf>
    <xf numFmtId="0" fontId="13" fillId="0" borderId="13" xfId="0" applyFont="1" applyBorder="1" applyAlignment="1">
      <alignment horizontal="center" wrapText="1"/>
    </xf>
    <xf numFmtId="0" fontId="14" fillId="8" borderId="17" xfId="0" applyFont="1" applyFill="1" applyBorder="1" applyAlignment="1">
      <alignment horizontal="center" wrapText="1"/>
    </xf>
    <xf numFmtId="0" fontId="10" fillId="0" borderId="16" xfId="0" applyFont="1" applyBorder="1" applyAlignment="1">
      <alignment horizontal="center" wrapText="1"/>
    </xf>
    <xf numFmtId="0" fontId="10" fillId="0" borderId="13" xfId="0" applyFont="1" applyBorder="1" applyAlignment="1">
      <alignment horizontal="center" wrapText="1"/>
    </xf>
    <xf numFmtId="0" fontId="17" fillId="9" borderId="16" xfId="0" applyFont="1" applyFill="1" applyBorder="1" applyAlignment="1">
      <alignment horizontal="center"/>
    </xf>
    <xf numFmtId="0" fontId="5" fillId="0" borderId="18" xfId="0" applyFont="1" applyBorder="1"/>
    <xf numFmtId="0" fontId="6" fillId="11" borderId="19" xfId="0" applyFont="1" applyFill="1" applyBorder="1" applyAlignment="1">
      <alignment horizontal="center" wrapText="1"/>
    </xf>
    <xf numFmtId="0" fontId="5" fillId="0" borderId="23" xfId="0" applyFont="1" applyBorder="1"/>
    <xf numFmtId="0" fontId="10" fillId="13" borderId="16" xfId="0" applyFont="1" applyFill="1" applyBorder="1" applyAlignment="1">
      <alignment horizontal="center" wrapText="1"/>
    </xf>
    <xf numFmtId="0" fontId="10" fillId="15" borderId="16" xfId="0" applyFont="1" applyFill="1" applyBorder="1" applyAlignment="1">
      <alignment horizontal="center" wrapText="1"/>
    </xf>
    <xf numFmtId="0" fontId="8" fillId="0" borderId="0" xfId="0" applyFont="1" applyAlignment="1">
      <alignment wrapText="1"/>
    </xf>
    <xf numFmtId="0" fontId="10" fillId="4" borderId="16" xfId="0" applyFont="1" applyFill="1" applyBorder="1" applyAlignment="1">
      <alignment horizontal="left" wrapText="1"/>
    </xf>
    <xf numFmtId="0" fontId="6" fillId="10" borderId="19" xfId="0" applyFont="1" applyFill="1" applyBorder="1" applyAlignment="1">
      <alignment horizontal="center" wrapText="1"/>
    </xf>
    <xf numFmtId="0" fontId="6" fillId="10" borderId="20" xfId="0" applyFont="1" applyFill="1" applyBorder="1" applyAlignment="1">
      <alignment horizontal="center" wrapText="1"/>
    </xf>
    <xf numFmtId="0" fontId="5" fillId="0" borderId="21" xfId="0" applyFont="1" applyBorder="1"/>
    <xf numFmtId="0" fontId="5" fillId="0" borderId="22" xfId="0" applyFont="1" applyBorder="1"/>
    <xf numFmtId="0" fontId="30" fillId="11" borderId="16" xfId="0" applyFont="1" applyFill="1" applyBorder="1" applyAlignment="1">
      <alignment horizontal="right" wrapText="1"/>
    </xf>
    <xf numFmtId="0" fontId="34" fillId="0" borderId="17" xfId="0" applyFont="1" applyBorder="1"/>
    <xf numFmtId="0" fontId="34" fillId="0" borderId="18" xfId="0" applyFont="1" applyBorder="1"/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customschemas.google.com/relationships/workbookmetadata" Target="NUL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Kniga_22_1_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2;&#1086;&#1076;&#1091;&#1083;&#1100;%20D%20&#1080;&#1079;&#1084;&#1077;&#1085;&#1105;&#1085;&#1085;&#1099;&#108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 1 - Данные для расчета"/>
      <sheetName val="Лист 2 - Расчет инвестиционного"/>
      <sheetName val="Лист3 Доходы и расходы"/>
      <sheetName val="Лист4 Себестоимость"/>
      <sheetName val="Лист5 Факт "/>
      <sheetName val="Лист6 Фактический баланс"/>
      <sheetName val="Лист7 Прогнозный баланс "/>
      <sheetName val="Лист8"/>
      <sheetName val="Лист9"/>
      <sheetName val="Лист10 Показатели деятельности "/>
    </sheetNames>
    <sheetDataSet>
      <sheetData sheetId="0"/>
      <sheetData sheetId="1"/>
      <sheetData sheetId="2">
        <row r="36">
          <cell r="B36">
            <v>0</v>
          </cell>
        </row>
        <row r="37">
          <cell r="B37">
            <v>0</v>
          </cell>
        </row>
        <row r="38">
          <cell r="B38">
            <v>0</v>
          </cell>
        </row>
        <row r="39">
          <cell r="E39">
            <v>0</v>
          </cell>
        </row>
        <row r="40">
          <cell r="E40">
            <v>175500</v>
          </cell>
        </row>
        <row r="41">
          <cell r="E41">
            <v>234000</v>
          </cell>
        </row>
        <row r="42">
          <cell r="E42">
            <v>234000</v>
          </cell>
        </row>
        <row r="43">
          <cell r="E43">
            <v>351000</v>
          </cell>
        </row>
        <row r="44">
          <cell r="E44">
            <v>351000</v>
          </cell>
        </row>
        <row r="45">
          <cell r="E45">
            <v>351000</v>
          </cell>
        </row>
        <row r="46">
          <cell r="E46">
            <v>468000</v>
          </cell>
        </row>
        <row r="47">
          <cell r="E47">
            <v>468000</v>
          </cell>
        </row>
      </sheetData>
      <sheetData sheetId="3"/>
      <sheetData sheetId="4"/>
      <sheetData sheetId="5"/>
      <sheetData sheetId="6"/>
      <sheetData sheetId="7">
        <row r="12">
          <cell r="E12">
            <v>0</v>
          </cell>
          <cell r="F12">
            <v>-18321.800000000003</v>
          </cell>
          <cell r="G12">
            <v>4753.1999999999971</v>
          </cell>
          <cell r="H12">
            <v>4753.1999999999971</v>
          </cell>
          <cell r="I12">
            <v>-1746.8000000000029</v>
          </cell>
          <cell r="J12">
            <v>-1746.8000000000029</v>
          </cell>
          <cell r="K12">
            <v>-1746.8000000000029</v>
          </cell>
          <cell r="L12">
            <v>26853.199999999997</v>
          </cell>
          <cell r="M12">
            <v>26853.199999999997</v>
          </cell>
        </row>
      </sheetData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левая аудитория"/>
      <sheetName val="Остервальдер"/>
      <sheetName val="КПУ"/>
      <sheetName val="Ценообразование"/>
      <sheetName val="Маркетинговая стратегия"/>
      <sheetName val="Маркетинговый план"/>
      <sheetName val="Рекламная тактика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turizm-bryansk.ru/" TargetMode="External"/><Relationship Id="rId2" Type="http://schemas.openxmlformats.org/officeDocument/2006/relationships/hyperlink" Target="http://kultura32.ru/turizm.html" TargetMode="External"/><Relationship Id="rId1" Type="http://schemas.openxmlformats.org/officeDocument/2006/relationships/hyperlink" Target="https://www.google.com/search?rlz=1C1SAVM_ruRU891RU891&amp;q=%D0%9E%D0%9E%D0%9E+%C2%AB%D0%9C%D0%B8%D1%80%D0%B0%D1%82%D0%BE%D1%80%D0%B3+%D0%A4%D0%B8%D0%BD%D0%B0%D0%BD%D1%81%C2%BB&amp;stick=H4sIAAAAAAAAAOPgE-LWT9c3NDKsyM4qyFPiBXEM0yoNK0sKctO0NDPKrfST83NyUpNLMvPz9POL0hPzMqsSQZxiq-LSpOLMlMzEoszU4kWsGhfmgaDCodUX5lzYcbHhwoaLTRf2AenNCheWXNhxYe-FDRf2Xmw8tHsHKyMA96iNHXcAAAA&amp;sa=X&amp;ved=2ahUKEwiP_7TzqcX2AhXSpIsKHdZ2C7kQmxMoAXoECDQQAw" TargetMode="External"/><Relationship Id="rId4" Type="http://schemas.openxmlformats.org/officeDocument/2006/relationships/hyperlink" Target="https://www.sberbank.ru/ru/s_m_business/credits/project?tab=conditions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00"/>
  <sheetViews>
    <sheetView workbookViewId="0">
      <selection activeCell="F1" sqref="F1:J1048576"/>
    </sheetView>
  </sheetViews>
  <sheetFormatPr defaultColWidth="14.42578125" defaultRowHeight="15" customHeight="1"/>
  <cols>
    <col min="1" max="1" width="45.42578125" customWidth="1"/>
    <col min="2" max="5" width="14.42578125" customWidth="1"/>
    <col min="6" max="6" width="53" style="102" customWidth="1"/>
    <col min="7" max="7" width="40.140625" style="102" customWidth="1"/>
    <col min="8" max="10" width="14.42578125" style="102"/>
  </cols>
  <sheetData>
    <row r="1" spans="1:10" ht="15.75" customHeight="1">
      <c r="A1" s="1" t="s">
        <v>0</v>
      </c>
      <c r="F1" s="101" t="s">
        <v>1</v>
      </c>
    </row>
    <row r="2" spans="1:10" ht="15.75" customHeight="1"/>
    <row r="3" spans="1:10" ht="57.75">
      <c r="A3" s="2" t="s">
        <v>2</v>
      </c>
      <c r="B3" s="95" t="s">
        <v>447</v>
      </c>
      <c r="C3" s="96" t="s">
        <v>448</v>
      </c>
      <c r="D3" s="95" t="s">
        <v>449</v>
      </c>
      <c r="E3" s="95" t="s">
        <v>450</v>
      </c>
      <c r="F3" s="103" t="s">
        <v>3</v>
      </c>
      <c r="G3" s="104"/>
      <c r="H3" s="104"/>
      <c r="I3" s="104"/>
      <c r="J3" s="104"/>
    </row>
    <row r="4" spans="1:10" ht="14.25">
      <c r="A4" s="3" t="s">
        <v>4</v>
      </c>
      <c r="B4" s="97" t="s">
        <v>451</v>
      </c>
      <c r="C4" s="98" t="s">
        <v>469</v>
      </c>
      <c r="D4" s="98" t="s">
        <v>468</v>
      </c>
      <c r="E4" s="98" t="s">
        <v>470</v>
      </c>
      <c r="F4" s="105" t="s">
        <v>5</v>
      </c>
      <c r="G4" s="105"/>
      <c r="H4" s="106"/>
      <c r="I4" s="106"/>
      <c r="J4" s="106"/>
    </row>
    <row r="5" spans="1:10" ht="14.25">
      <c r="A5" s="3" t="s">
        <v>6</v>
      </c>
      <c r="B5" s="98" t="s">
        <v>471</v>
      </c>
      <c r="C5" s="98" t="s">
        <v>472</v>
      </c>
      <c r="D5" s="98" t="s">
        <v>473</v>
      </c>
      <c r="E5" s="98" t="s">
        <v>475</v>
      </c>
      <c r="F5" s="105" t="s">
        <v>7</v>
      </c>
      <c r="G5" s="105"/>
      <c r="H5" s="106"/>
      <c r="I5" s="106"/>
      <c r="J5" s="106"/>
    </row>
    <row r="6" spans="1:10" ht="57">
      <c r="A6" s="3" t="s">
        <v>8</v>
      </c>
      <c r="B6" s="98" t="s">
        <v>452</v>
      </c>
      <c r="C6" s="98" t="s">
        <v>453</v>
      </c>
      <c r="D6" s="97" t="s">
        <v>454</v>
      </c>
      <c r="E6" s="97" t="s">
        <v>455</v>
      </c>
      <c r="F6" s="105" t="s">
        <v>9</v>
      </c>
      <c r="G6" s="105"/>
      <c r="H6" s="106"/>
      <c r="I6" s="106"/>
      <c r="J6" s="106"/>
    </row>
    <row r="7" spans="1:10" ht="14.25">
      <c r="A7" s="3" t="s">
        <v>10</v>
      </c>
      <c r="B7" s="98"/>
      <c r="C7" s="98"/>
      <c r="D7" s="98"/>
      <c r="E7" s="98"/>
      <c r="F7" s="105" t="s">
        <v>11</v>
      </c>
      <c r="G7" s="105"/>
      <c r="H7" s="106"/>
      <c r="I7" s="106"/>
      <c r="J7" s="106"/>
    </row>
    <row r="8" spans="1:10" ht="57">
      <c r="A8" s="3" t="s">
        <v>12</v>
      </c>
      <c r="B8" s="97" t="s">
        <v>456</v>
      </c>
      <c r="C8" s="97" t="s">
        <v>457</v>
      </c>
      <c r="D8" s="97" t="s">
        <v>456</v>
      </c>
      <c r="E8" s="97" t="s">
        <v>457</v>
      </c>
      <c r="F8" s="105" t="s">
        <v>13</v>
      </c>
      <c r="G8" s="105"/>
      <c r="H8" s="106"/>
      <c r="I8" s="106"/>
      <c r="J8" s="106"/>
    </row>
    <row r="9" spans="1:10" ht="57">
      <c r="A9" s="3" t="s">
        <v>14</v>
      </c>
      <c r="B9" s="97" t="s">
        <v>458</v>
      </c>
      <c r="C9" s="97" t="s">
        <v>459</v>
      </c>
      <c r="D9" s="98" t="s">
        <v>474</v>
      </c>
      <c r="E9" s="97" t="s">
        <v>460</v>
      </c>
      <c r="F9" s="105" t="s">
        <v>15</v>
      </c>
      <c r="G9" s="105"/>
      <c r="H9" s="106"/>
      <c r="I9" s="106"/>
      <c r="J9" s="106"/>
    </row>
    <row r="10" spans="1:10" ht="128.25">
      <c r="A10" s="3" t="s">
        <v>16</v>
      </c>
      <c r="B10" s="97" t="s">
        <v>461</v>
      </c>
      <c r="C10" s="97" t="s">
        <v>476</v>
      </c>
      <c r="D10" s="97" t="s">
        <v>477</v>
      </c>
      <c r="E10" s="97" t="s">
        <v>477</v>
      </c>
      <c r="F10" s="105" t="s">
        <v>17</v>
      </c>
      <c r="G10" s="105"/>
      <c r="H10" s="106"/>
      <c r="I10" s="106"/>
      <c r="J10" s="106"/>
    </row>
    <row r="11" spans="1:10" ht="213.75">
      <c r="A11" s="3" t="s">
        <v>18</v>
      </c>
      <c r="B11" s="97" t="s">
        <v>462</v>
      </c>
      <c r="C11" s="97" t="s">
        <v>478</v>
      </c>
      <c r="D11" s="98" t="s">
        <v>479</v>
      </c>
      <c r="E11" s="98" t="s">
        <v>460</v>
      </c>
      <c r="F11" s="105" t="s">
        <v>19</v>
      </c>
      <c r="G11" s="105"/>
      <c r="H11" s="106"/>
      <c r="I11" s="106"/>
      <c r="J11" s="106"/>
    </row>
    <row r="12" spans="1:10" ht="156.75">
      <c r="A12" s="3" t="s">
        <v>20</v>
      </c>
      <c r="B12" s="97" t="s">
        <v>463</v>
      </c>
      <c r="C12" s="97" t="s">
        <v>481</v>
      </c>
      <c r="D12" s="97" t="s">
        <v>481</v>
      </c>
      <c r="E12" s="97" t="s">
        <v>480</v>
      </c>
      <c r="F12" s="105" t="s">
        <v>21</v>
      </c>
      <c r="G12" s="105"/>
      <c r="H12" s="106"/>
      <c r="I12" s="106"/>
      <c r="J12" s="106"/>
    </row>
    <row r="13" spans="1:10" ht="28.5">
      <c r="A13" s="3" t="s">
        <v>22</v>
      </c>
      <c r="B13" s="97" t="s">
        <v>457</v>
      </c>
      <c r="C13" s="97" t="s">
        <v>457</v>
      </c>
      <c r="D13" s="97" t="s">
        <v>457</v>
      </c>
      <c r="E13" s="97" t="s">
        <v>457</v>
      </c>
      <c r="F13" s="105" t="s">
        <v>23</v>
      </c>
      <c r="G13" s="105"/>
      <c r="H13" s="106"/>
      <c r="I13" s="106"/>
      <c r="J13" s="106"/>
    </row>
    <row r="14" spans="1:10" ht="28.5">
      <c r="A14" s="3" t="s">
        <v>24</v>
      </c>
      <c r="B14" s="97" t="s">
        <v>464</v>
      </c>
      <c r="C14" s="97" t="s">
        <v>465</v>
      </c>
      <c r="D14" s="97" t="s">
        <v>466</v>
      </c>
      <c r="E14" s="97" t="s">
        <v>467</v>
      </c>
      <c r="F14" s="105" t="s">
        <v>25</v>
      </c>
      <c r="G14" s="105"/>
      <c r="H14" s="106"/>
      <c r="I14" s="106"/>
      <c r="J14" s="106"/>
    </row>
    <row r="15" spans="1:10" ht="15.75" customHeight="1">
      <c r="F15" s="105" t="s">
        <v>26</v>
      </c>
      <c r="G15" s="105"/>
      <c r="H15" s="106"/>
      <c r="I15" s="106"/>
      <c r="J15" s="106"/>
    </row>
    <row r="16" spans="1:10" ht="15.75" customHeight="1">
      <c r="F16" s="105" t="s">
        <v>27</v>
      </c>
      <c r="G16" s="105"/>
      <c r="H16" s="106"/>
      <c r="I16" s="106"/>
      <c r="J16" s="106"/>
    </row>
    <row r="17" spans="6:10" ht="15.75" customHeight="1">
      <c r="F17" s="105" t="s">
        <v>28</v>
      </c>
      <c r="G17" s="105"/>
      <c r="H17" s="106"/>
      <c r="I17" s="106"/>
      <c r="J17" s="106"/>
    </row>
    <row r="18" spans="6:10" ht="15.75" customHeight="1">
      <c r="F18" s="105" t="s">
        <v>29</v>
      </c>
      <c r="G18" s="105"/>
      <c r="H18" s="106"/>
      <c r="I18" s="106"/>
      <c r="J18" s="106"/>
    </row>
    <row r="19" spans="6:10" ht="15.75" customHeight="1">
      <c r="F19" s="105" t="s">
        <v>30</v>
      </c>
      <c r="G19" s="105"/>
      <c r="H19" s="106"/>
      <c r="I19" s="106"/>
      <c r="J19" s="106"/>
    </row>
    <row r="20" spans="6:10" ht="15.75" customHeight="1">
      <c r="F20" s="105" t="s">
        <v>31</v>
      </c>
      <c r="G20" s="105"/>
      <c r="H20" s="106"/>
      <c r="I20" s="106"/>
      <c r="J20" s="106"/>
    </row>
    <row r="21" spans="6:10" ht="15.75" customHeight="1"/>
    <row r="22" spans="6:10" ht="15.75" customHeight="1"/>
    <row r="23" spans="6:10" ht="15.75" customHeight="1"/>
    <row r="24" spans="6:10" ht="15.75" customHeight="1"/>
    <row r="25" spans="6:10" ht="15.75" customHeight="1"/>
    <row r="26" spans="6:10" ht="15.75" customHeight="1"/>
    <row r="27" spans="6:10" ht="15.75" customHeight="1"/>
    <row r="28" spans="6:10" ht="15.75" customHeight="1"/>
    <row r="29" spans="6:10" ht="15.75" customHeight="1"/>
    <row r="30" spans="6:10" ht="15.75" customHeight="1"/>
    <row r="31" spans="6:10" ht="15.75" customHeight="1"/>
    <row r="32" spans="6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F105"/>
  <sheetViews>
    <sheetView topLeftCell="D73" workbookViewId="0">
      <selection activeCell="A21" sqref="A21:XFD21"/>
    </sheetView>
  </sheetViews>
  <sheetFormatPr defaultColWidth="14.42578125" defaultRowHeight="15" customHeight="1"/>
  <cols>
    <col min="1" max="1" width="23" customWidth="1"/>
    <col min="2" max="2" width="86.28515625" customWidth="1"/>
    <col min="3" max="3" width="24" customWidth="1"/>
    <col min="4" max="4" width="37.28515625" customWidth="1"/>
    <col min="5" max="5" width="32.85546875" customWidth="1"/>
    <col min="6" max="6" width="63.140625" bestFit="1" customWidth="1"/>
  </cols>
  <sheetData>
    <row r="1" spans="1:6" ht="15" customHeight="1">
      <c r="A1" s="5"/>
      <c r="B1" s="5"/>
      <c r="C1" s="5"/>
      <c r="D1" s="5"/>
      <c r="E1" s="5"/>
      <c r="F1" s="5"/>
    </row>
    <row r="2" spans="1:6" ht="15" customHeight="1">
      <c r="A2" s="5"/>
      <c r="B2" s="5"/>
      <c r="C2" s="5"/>
      <c r="D2" s="5"/>
      <c r="E2" s="5"/>
      <c r="F2" s="5"/>
    </row>
    <row r="3" spans="1:6" ht="15" customHeight="1">
      <c r="A3" s="6"/>
      <c r="B3" s="6"/>
      <c r="C3" s="6"/>
      <c r="D3" s="6"/>
      <c r="E3" s="6"/>
      <c r="F3" s="6"/>
    </row>
    <row r="20" spans="1:6" ht="13.5" thickBot="1"/>
    <row r="21" spans="1:6" ht="28.5">
      <c r="A21" s="61" t="s">
        <v>248</v>
      </c>
      <c r="B21" s="66" t="s">
        <v>260</v>
      </c>
      <c r="C21" s="66" t="s">
        <v>270</v>
      </c>
      <c r="D21" s="132" t="s">
        <v>312</v>
      </c>
      <c r="E21" s="133"/>
      <c r="F21" s="66" t="s">
        <v>288</v>
      </c>
    </row>
    <row r="22" spans="1:6" ht="96.6" customHeight="1">
      <c r="A22" s="62" t="s">
        <v>249</v>
      </c>
      <c r="B22" s="67" t="s">
        <v>261</v>
      </c>
      <c r="C22" s="71" t="s">
        <v>271</v>
      </c>
      <c r="D22" s="136" t="s">
        <v>313</v>
      </c>
      <c r="E22" s="137"/>
      <c r="F22" s="71" t="s">
        <v>289</v>
      </c>
    </row>
    <row r="23" spans="1:6" ht="87" customHeight="1">
      <c r="A23" s="62" t="s">
        <v>250</v>
      </c>
      <c r="B23" s="68" t="s">
        <v>262</v>
      </c>
      <c r="C23" s="68" t="s">
        <v>272</v>
      </c>
      <c r="D23" s="136" t="s">
        <v>314</v>
      </c>
      <c r="E23" s="137"/>
      <c r="F23" s="68" t="s">
        <v>290</v>
      </c>
    </row>
    <row r="24" spans="1:6" ht="200.45" customHeight="1">
      <c r="A24" s="63" t="s">
        <v>251</v>
      </c>
      <c r="B24" s="68" t="s">
        <v>263</v>
      </c>
      <c r="C24" s="68" t="s">
        <v>273</v>
      </c>
      <c r="D24" s="136" t="s">
        <v>315</v>
      </c>
      <c r="E24" s="137"/>
      <c r="F24" s="68" t="s">
        <v>291</v>
      </c>
    </row>
    <row r="25" spans="1:6" ht="15" customHeight="1">
      <c r="A25" s="62" t="s">
        <v>252</v>
      </c>
      <c r="B25" s="67" t="s">
        <v>264</v>
      </c>
      <c r="C25" s="68" t="s">
        <v>274</v>
      </c>
      <c r="D25" s="134" t="s">
        <v>284</v>
      </c>
      <c r="E25" s="135"/>
      <c r="F25" s="68" t="s">
        <v>292</v>
      </c>
    </row>
    <row r="26" spans="1:6" ht="27.6" customHeight="1">
      <c r="A26" s="62" t="s">
        <v>253</v>
      </c>
      <c r="B26" s="68" t="s">
        <v>265</v>
      </c>
      <c r="C26" s="68" t="s">
        <v>275</v>
      </c>
      <c r="D26" s="134" t="s">
        <v>285</v>
      </c>
      <c r="E26" s="135"/>
      <c r="F26" s="68" t="s">
        <v>293</v>
      </c>
    </row>
    <row r="27" spans="1:6" ht="15" customHeight="1">
      <c r="A27" s="62" t="s">
        <v>254</v>
      </c>
      <c r="B27" s="68" t="s">
        <v>266</v>
      </c>
      <c r="C27" s="68" t="s">
        <v>276</v>
      </c>
      <c r="D27" s="134" t="s">
        <v>286</v>
      </c>
      <c r="E27" s="135"/>
      <c r="F27" s="68" t="s">
        <v>294</v>
      </c>
    </row>
    <row r="28" spans="1:6" ht="27.6" customHeight="1">
      <c r="A28" s="62" t="s">
        <v>255</v>
      </c>
      <c r="B28" s="68" t="s">
        <v>267</v>
      </c>
      <c r="C28" s="68" t="s">
        <v>277</v>
      </c>
      <c r="D28" s="134" t="s">
        <v>287</v>
      </c>
      <c r="E28" s="135"/>
      <c r="F28" s="68" t="s">
        <v>295</v>
      </c>
    </row>
    <row r="29" spans="1:6" ht="15" customHeight="1">
      <c r="A29" s="62" t="s">
        <v>256</v>
      </c>
      <c r="B29" s="68" t="s">
        <v>268</v>
      </c>
      <c r="C29" s="68" t="s">
        <v>278</v>
      </c>
      <c r="D29" s="123"/>
      <c r="E29" s="124"/>
      <c r="F29" s="71" t="s">
        <v>296</v>
      </c>
    </row>
    <row r="30" spans="1:6" ht="30">
      <c r="A30" s="62" t="s">
        <v>257</v>
      </c>
      <c r="B30" s="68" t="s">
        <v>269</v>
      </c>
      <c r="C30" s="72" t="s">
        <v>279</v>
      </c>
      <c r="D30" s="123"/>
      <c r="E30" s="124"/>
      <c r="F30" s="71" t="s">
        <v>297</v>
      </c>
    </row>
    <row r="31" spans="1:6" ht="15" customHeight="1">
      <c r="A31" s="63" t="s">
        <v>258</v>
      </c>
      <c r="B31" s="69"/>
      <c r="C31" s="73" t="s">
        <v>280</v>
      </c>
      <c r="D31" s="123"/>
      <c r="E31" s="124"/>
      <c r="F31" s="68" t="s">
        <v>298</v>
      </c>
    </row>
    <row r="32" spans="1:6" ht="15" customHeight="1">
      <c r="A32" s="63" t="s">
        <v>259</v>
      </c>
      <c r="B32" s="69"/>
      <c r="C32" s="74"/>
      <c r="D32" s="123"/>
      <c r="E32" s="124"/>
      <c r="F32" s="68" t="s">
        <v>299</v>
      </c>
    </row>
    <row r="33" spans="1:6" ht="15" customHeight="1">
      <c r="A33" s="62"/>
      <c r="B33" s="69"/>
      <c r="C33" s="74"/>
      <c r="D33" s="123"/>
      <c r="E33" s="124"/>
      <c r="F33" s="68" t="s">
        <v>300</v>
      </c>
    </row>
    <row r="34" spans="1:6" ht="15" customHeight="1">
      <c r="A34" s="64"/>
      <c r="B34" s="69"/>
      <c r="C34" s="74" t="s">
        <v>281</v>
      </c>
      <c r="D34" s="123"/>
      <c r="E34" s="124"/>
      <c r="F34" s="68" t="s">
        <v>301</v>
      </c>
    </row>
    <row r="35" spans="1:6" ht="15" customHeight="1">
      <c r="A35" s="64"/>
      <c r="B35" s="69"/>
      <c r="C35" s="74" t="s">
        <v>282</v>
      </c>
      <c r="D35" s="123"/>
      <c r="E35" s="124"/>
      <c r="F35" s="68" t="s">
        <v>302</v>
      </c>
    </row>
    <row r="36" spans="1:6" ht="15" customHeight="1">
      <c r="A36" s="64"/>
      <c r="B36" s="69"/>
      <c r="C36" s="72" t="s">
        <v>283</v>
      </c>
      <c r="D36" s="123"/>
      <c r="E36" s="124"/>
      <c r="F36" s="68"/>
    </row>
    <row r="37" spans="1:6" ht="15" customHeight="1">
      <c r="A37" s="64"/>
      <c r="B37" s="69"/>
      <c r="C37" s="74" t="s">
        <v>303</v>
      </c>
      <c r="D37" s="123"/>
      <c r="E37" s="124"/>
      <c r="F37" s="71" t="s">
        <v>316</v>
      </c>
    </row>
    <row r="38" spans="1:6" ht="15" customHeight="1">
      <c r="A38" s="64"/>
      <c r="B38" s="69"/>
      <c r="C38" s="74" t="s">
        <v>304</v>
      </c>
      <c r="D38" s="123"/>
      <c r="E38" s="124"/>
      <c r="F38" s="68" t="s">
        <v>317</v>
      </c>
    </row>
    <row r="39" spans="1:6" ht="15" customHeight="1">
      <c r="A39" s="64"/>
      <c r="B39" s="69"/>
      <c r="C39" s="74" t="s">
        <v>305</v>
      </c>
      <c r="D39" s="123"/>
      <c r="E39" s="124"/>
      <c r="F39" s="68" t="s">
        <v>318</v>
      </c>
    </row>
    <row r="40" spans="1:6" ht="15" customHeight="1">
      <c r="A40" s="64"/>
      <c r="B40" s="69"/>
      <c r="C40" s="74" t="s">
        <v>306</v>
      </c>
      <c r="D40" s="123"/>
      <c r="E40" s="124"/>
      <c r="F40" s="68" t="s">
        <v>319</v>
      </c>
    </row>
    <row r="41" spans="1:6" ht="15" customHeight="1">
      <c r="A41" s="64"/>
      <c r="B41" s="69"/>
      <c r="C41" s="74"/>
      <c r="D41" s="123"/>
      <c r="E41" s="124"/>
      <c r="F41" s="68" t="s">
        <v>320</v>
      </c>
    </row>
    <row r="42" spans="1:6" ht="15" customHeight="1">
      <c r="A42" s="64"/>
      <c r="B42" s="69"/>
      <c r="C42" s="74" t="s">
        <v>307</v>
      </c>
      <c r="D42" s="123"/>
      <c r="E42" s="124"/>
      <c r="F42" s="68" t="s">
        <v>321</v>
      </c>
    </row>
    <row r="43" spans="1:6" ht="15" customHeight="1">
      <c r="A43" s="64"/>
      <c r="B43" s="69"/>
      <c r="C43" s="74" t="s">
        <v>308</v>
      </c>
      <c r="D43" s="123"/>
      <c r="E43" s="124"/>
      <c r="F43" s="71" t="s">
        <v>322</v>
      </c>
    </row>
    <row r="44" spans="1:6" ht="15" customHeight="1">
      <c r="A44" s="64"/>
      <c r="B44" s="69"/>
      <c r="C44" s="74" t="s">
        <v>309</v>
      </c>
      <c r="D44" s="123"/>
      <c r="E44" s="124"/>
      <c r="F44" s="68" t="s">
        <v>323</v>
      </c>
    </row>
    <row r="45" spans="1:6" ht="15" customHeight="1">
      <c r="A45" s="64"/>
      <c r="B45" s="69"/>
      <c r="C45" s="74" t="s">
        <v>310</v>
      </c>
      <c r="D45" s="123"/>
      <c r="E45" s="124"/>
      <c r="F45" s="68" t="s">
        <v>324</v>
      </c>
    </row>
    <row r="46" spans="1:6" ht="15" customHeight="1" thickBot="1">
      <c r="A46" s="64"/>
      <c r="B46" s="70"/>
      <c r="C46" s="74" t="s">
        <v>311</v>
      </c>
      <c r="D46" s="125"/>
      <c r="E46" s="126"/>
      <c r="F46" s="71" t="s">
        <v>325</v>
      </c>
    </row>
    <row r="47" spans="1:6" ht="15" customHeight="1">
      <c r="A47" s="64"/>
      <c r="B47" s="71" t="s">
        <v>326</v>
      </c>
      <c r="C47" s="72"/>
      <c r="D47" s="132" t="s">
        <v>363</v>
      </c>
      <c r="E47" s="133"/>
      <c r="F47" s="69"/>
    </row>
    <row r="48" spans="1:6" ht="27.6" customHeight="1">
      <c r="A48" s="64"/>
      <c r="B48" s="71" t="s">
        <v>327</v>
      </c>
      <c r="C48" s="69"/>
      <c r="D48" s="134" t="s">
        <v>364</v>
      </c>
      <c r="E48" s="135"/>
      <c r="F48" s="69"/>
    </row>
    <row r="49" spans="1:6" ht="15" customHeight="1">
      <c r="A49" s="64"/>
      <c r="B49" s="75" t="s">
        <v>328</v>
      </c>
      <c r="C49" s="69"/>
      <c r="D49" s="134" t="s">
        <v>365</v>
      </c>
      <c r="E49" s="135"/>
      <c r="F49" s="69"/>
    </row>
    <row r="50" spans="1:6" ht="15" customHeight="1">
      <c r="A50" s="64"/>
      <c r="B50" s="75" t="s">
        <v>329</v>
      </c>
      <c r="C50" s="69"/>
      <c r="D50" s="130" t="s">
        <v>366</v>
      </c>
      <c r="E50" s="131"/>
      <c r="F50" s="69"/>
    </row>
    <row r="51" spans="1:6" ht="15" customHeight="1">
      <c r="A51" s="64"/>
      <c r="B51" s="75" t="s">
        <v>330</v>
      </c>
      <c r="C51" s="69"/>
      <c r="D51" s="130" t="s">
        <v>367</v>
      </c>
      <c r="E51" s="131"/>
      <c r="F51" s="69"/>
    </row>
    <row r="52" spans="1:6" ht="15" customHeight="1">
      <c r="A52" s="64"/>
      <c r="B52" s="75" t="s">
        <v>331</v>
      </c>
      <c r="C52" s="69"/>
      <c r="D52" s="130" t="s">
        <v>368</v>
      </c>
      <c r="E52" s="131"/>
      <c r="F52" s="69"/>
    </row>
    <row r="53" spans="1:6" ht="15" customHeight="1">
      <c r="A53" s="64"/>
      <c r="B53" s="75" t="s">
        <v>332</v>
      </c>
      <c r="C53" s="69"/>
      <c r="D53" s="130" t="s">
        <v>369</v>
      </c>
      <c r="E53" s="131"/>
      <c r="F53" s="69"/>
    </row>
    <row r="54" spans="1:6" ht="15" customHeight="1">
      <c r="A54" s="64"/>
      <c r="B54" s="75" t="s">
        <v>333</v>
      </c>
      <c r="C54" s="69"/>
      <c r="D54" s="130" t="s">
        <v>370</v>
      </c>
      <c r="E54" s="131"/>
      <c r="F54" s="69"/>
    </row>
    <row r="55" spans="1:6" ht="15" customHeight="1">
      <c r="A55" s="64"/>
      <c r="B55" s="75" t="s">
        <v>334</v>
      </c>
      <c r="C55" s="69"/>
      <c r="D55" s="130" t="s">
        <v>371</v>
      </c>
      <c r="E55" s="131"/>
      <c r="F55" s="69"/>
    </row>
    <row r="56" spans="1:6" ht="15" customHeight="1">
      <c r="A56" s="64"/>
      <c r="B56" s="75" t="s">
        <v>335</v>
      </c>
      <c r="C56" s="69"/>
      <c r="D56" s="130" t="s">
        <v>372</v>
      </c>
      <c r="E56" s="131"/>
      <c r="F56" s="69"/>
    </row>
    <row r="57" spans="1:6" ht="15" customHeight="1">
      <c r="A57" s="64"/>
      <c r="B57" s="75" t="s">
        <v>336</v>
      </c>
      <c r="C57" s="69"/>
      <c r="D57" s="123"/>
      <c r="E57" s="124"/>
      <c r="F57" s="69"/>
    </row>
    <row r="58" spans="1:6" ht="15" customHeight="1">
      <c r="A58" s="64"/>
      <c r="B58" s="71" t="s">
        <v>337</v>
      </c>
      <c r="C58" s="69"/>
      <c r="D58" s="123"/>
      <c r="E58" s="124"/>
      <c r="F58" s="69"/>
    </row>
    <row r="59" spans="1:6" ht="15" customHeight="1">
      <c r="A59" s="64"/>
      <c r="B59" s="75" t="s">
        <v>338</v>
      </c>
      <c r="C59" s="69"/>
      <c r="D59" s="123"/>
      <c r="E59" s="124"/>
      <c r="F59" s="69"/>
    </row>
    <row r="60" spans="1:6" ht="15" customHeight="1">
      <c r="A60" s="64"/>
      <c r="B60" s="75" t="s">
        <v>339</v>
      </c>
      <c r="C60" s="69"/>
      <c r="D60" s="123"/>
      <c r="E60" s="124"/>
      <c r="F60" s="69"/>
    </row>
    <row r="61" spans="1:6" ht="15" customHeight="1">
      <c r="A61" s="64"/>
      <c r="B61" s="75" t="s">
        <v>340</v>
      </c>
      <c r="C61" s="69"/>
      <c r="D61" s="123"/>
      <c r="E61" s="124"/>
      <c r="F61" s="69"/>
    </row>
    <row r="62" spans="1:6" ht="15" customHeight="1">
      <c r="A62" s="64"/>
      <c r="B62" s="75" t="s">
        <v>341</v>
      </c>
      <c r="C62" s="69"/>
      <c r="D62" s="123"/>
      <c r="E62" s="124"/>
      <c r="F62" s="69"/>
    </row>
    <row r="63" spans="1:6" ht="15" customHeight="1">
      <c r="A63" s="64"/>
      <c r="B63" s="75" t="s">
        <v>342</v>
      </c>
      <c r="C63" s="69"/>
      <c r="D63" s="123"/>
      <c r="E63" s="124"/>
      <c r="F63" s="69"/>
    </row>
    <row r="64" spans="1:6" ht="15" customHeight="1">
      <c r="A64" s="64"/>
      <c r="B64" s="75" t="s">
        <v>343</v>
      </c>
      <c r="C64" s="69"/>
      <c r="D64" s="123"/>
      <c r="E64" s="124"/>
      <c r="F64" s="69"/>
    </row>
    <row r="65" spans="1:6" ht="15" customHeight="1">
      <c r="A65" s="64"/>
      <c r="B65" s="75" t="s">
        <v>344</v>
      </c>
      <c r="C65" s="69"/>
      <c r="D65" s="123"/>
      <c r="E65" s="124"/>
      <c r="F65" s="69"/>
    </row>
    <row r="66" spans="1:6" ht="15" customHeight="1">
      <c r="A66" s="64"/>
      <c r="B66" s="76" t="s">
        <v>345</v>
      </c>
      <c r="C66" s="69"/>
      <c r="D66" s="123"/>
      <c r="E66" s="124"/>
      <c r="F66" s="69"/>
    </row>
    <row r="67" spans="1:6" ht="15" customHeight="1">
      <c r="A67" s="64"/>
      <c r="B67" s="71" t="s">
        <v>346</v>
      </c>
      <c r="C67" s="69"/>
      <c r="D67" s="123"/>
      <c r="E67" s="124"/>
      <c r="F67" s="69"/>
    </row>
    <row r="68" spans="1:6" ht="15" customHeight="1">
      <c r="A68" s="64"/>
      <c r="B68" s="75" t="s">
        <v>347</v>
      </c>
      <c r="C68" s="69"/>
      <c r="D68" s="123"/>
      <c r="E68" s="124"/>
      <c r="F68" s="69"/>
    </row>
    <row r="69" spans="1:6" ht="15" customHeight="1">
      <c r="A69" s="64"/>
      <c r="B69" s="75" t="s">
        <v>348</v>
      </c>
      <c r="C69" s="69"/>
      <c r="D69" s="123"/>
      <c r="E69" s="124"/>
      <c r="F69" s="69"/>
    </row>
    <row r="70" spans="1:6" ht="15" customHeight="1">
      <c r="A70" s="64"/>
      <c r="B70" s="75" t="s">
        <v>349</v>
      </c>
      <c r="C70" s="69"/>
      <c r="D70" s="123"/>
      <c r="E70" s="124"/>
      <c r="F70" s="69"/>
    </row>
    <row r="71" spans="1:6" ht="15" customHeight="1">
      <c r="A71" s="64"/>
      <c r="B71" s="75" t="s">
        <v>350</v>
      </c>
      <c r="C71" s="69"/>
      <c r="D71" s="123"/>
      <c r="E71" s="124"/>
      <c r="F71" s="69"/>
    </row>
    <row r="72" spans="1:6" ht="15" customHeight="1">
      <c r="A72" s="64"/>
      <c r="B72" s="75" t="s">
        <v>351</v>
      </c>
      <c r="C72" s="69"/>
      <c r="D72" s="123"/>
      <c r="E72" s="124"/>
      <c r="F72" s="69"/>
    </row>
    <row r="73" spans="1:6" ht="15" customHeight="1">
      <c r="A73" s="64"/>
      <c r="B73" s="75" t="s">
        <v>352</v>
      </c>
      <c r="C73" s="69"/>
      <c r="D73" s="123"/>
      <c r="E73" s="124"/>
      <c r="F73" s="69"/>
    </row>
    <row r="74" spans="1:6" ht="15" customHeight="1">
      <c r="A74" s="64"/>
      <c r="B74" s="75" t="s">
        <v>353</v>
      </c>
      <c r="C74" s="69"/>
      <c r="D74" s="123"/>
      <c r="E74" s="124"/>
      <c r="F74" s="69"/>
    </row>
    <row r="75" spans="1:6" ht="15" customHeight="1">
      <c r="A75" s="64"/>
      <c r="B75" s="71" t="s">
        <v>354</v>
      </c>
      <c r="C75" s="69"/>
      <c r="D75" s="123"/>
      <c r="E75" s="124"/>
      <c r="F75" s="69"/>
    </row>
    <row r="76" spans="1:6" ht="15" customHeight="1">
      <c r="A76" s="64"/>
      <c r="B76" s="75" t="s">
        <v>355</v>
      </c>
      <c r="C76" s="69"/>
      <c r="D76" s="123"/>
      <c r="E76" s="124"/>
      <c r="F76" s="69"/>
    </row>
    <row r="77" spans="1:6" ht="15" customHeight="1">
      <c r="A77" s="64"/>
      <c r="B77" s="75" t="s">
        <v>356</v>
      </c>
      <c r="C77" s="69"/>
      <c r="D77" s="123"/>
      <c r="E77" s="124"/>
      <c r="F77" s="69"/>
    </row>
    <row r="78" spans="1:6" ht="15" customHeight="1">
      <c r="A78" s="64"/>
      <c r="B78" s="75" t="s">
        <v>357</v>
      </c>
      <c r="C78" s="69"/>
      <c r="D78" s="123"/>
      <c r="E78" s="124"/>
      <c r="F78" s="69"/>
    </row>
    <row r="79" spans="1:6" ht="15" customHeight="1">
      <c r="A79" s="64"/>
      <c r="B79" s="75" t="s">
        <v>358</v>
      </c>
      <c r="C79" s="69"/>
      <c r="D79" s="123"/>
      <c r="E79" s="124"/>
      <c r="F79" s="69"/>
    </row>
    <row r="80" spans="1:6" ht="15" customHeight="1">
      <c r="A80" s="64"/>
      <c r="B80" s="75" t="s">
        <v>359</v>
      </c>
      <c r="C80" s="69"/>
      <c r="D80" s="123"/>
      <c r="E80" s="124"/>
      <c r="F80" s="69"/>
    </row>
    <row r="81" spans="1:6" ht="15" customHeight="1">
      <c r="A81" s="64"/>
      <c r="B81" s="77" t="s">
        <v>360</v>
      </c>
      <c r="C81" s="69"/>
      <c r="D81" s="123"/>
      <c r="E81" s="124"/>
      <c r="F81" s="69"/>
    </row>
    <row r="82" spans="1:6" ht="15" customHeight="1">
      <c r="A82" s="64"/>
      <c r="B82" s="77" t="s">
        <v>361</v>
      </c>
      <c r="C82" s="69"/>
      <c r="D82" s="123"/>
      <c r="E82" s="124"/>
      <c r="F82" s="69"/>
    </row>
    <row r="83" spans="1:6" ht="15" customHeight="1" thickBot="1">
      <c r="A83" s="65"/>
      <c r="B83" s="78" t="s">
        <v>362</v>
      </c>
      <c r="C83" s="70"/>
      <c r="D83" s="125"/>
      <c r="E83" s="126"/>
      <c r="F83" s="70"/>
    </row>
    <row r="84" spans="1:6" ht="15" customHeight="1">
      <c r="A84" s="127" t="s">
        <v>373</v>
      </c>
      <c r="B84" s="128"/>
      <c r="C84" s="128"/>
      <c r="D84" s="129"/>
      <c r="E84" s="127" t="s">
        <v>395</v>
      </c>
      <c r="F84" s="129"/>
    </row>
    <row r="85" spans="1:6" ht="15" customHeight="1">
      <c r="A85" s="112" t="s">
        <v>374</v>
      </c>
      <c r="B85" s="116"/>
      <c r="C85" s="116"/>
      <c r="D85" s="113"/>
      <c r="E85" s="112" t="s">
        <v>396</v>
      </c>
      <c r="F85" s="113"/>
    </row>
    <row r="86" spans="1:6" ht="15" customHeight="1">
      <c r="A86" s="112" t="s">
        <v>375</v>
      </c>
      <c r="B86" s="116"/>
      <c r="C86" s="116"/>
      <c r="D86" s="113"/>
      <c r="E86" s="112" t="s">
        <v>397</v>
      </c>
      <c r="F86" s="113"/>
    </row>
    <row r="87" spans="1:6" ht="27.6" customHeight="1">
      <c r="A87" s="112" t="s">
        <v>376</v>
      </c>
      <c r="B87" s="116"/>
      <c r="C87" s="116"/>
      <c r="D87" s="113"/>
      <c r="E87" s="112" t="s">
        <v>398</v>
      </c>
      <c r="F87" s="113"/>
    </row>
    <row r="88" spans="1:6" ht="15" customHeight="1">
      <c r="A88" s="117" t="s">
        <v>377</v>
      </c>
      <c r="B88" s="118"/>
      <c r="C88" s="118"/>
      <c r="D88" s="119"/>
      <c r="E88" s="112" t="s">
        <v>399</v>
      </c>
      <c r="F88" s="113"/>
    </row>
    <row r="89" spans="1:6" ht="15" customHeight="1">
      <c r="A89" s="112" t="s">
        <v>378</v>
      </c>
      <c r="B89" s="116"/>
      <c r="C89" s="116"/>
      <c r="D89" s="113"/>
      <c r="E89" s="112" t="s">
        <v>400</v>
      </c>
      <c r="F89" s="113"/>
    </row>
    <row r="90" spans="1:6" ht="15" customHeight="1">
      <c r="A90" s="112" t="s">
        <v>379</v>
      </c>
      <c r="B90" s="116"/>
      <c r="C90" s="116"/>
      <c r="D90" s="113"/>
      <c r="E90" s="112" t="s">
        <v>401</v>
      </c>
      <c r="F90" s="113"/>
    </row>
    <row r="91" spans="1:6" ht="27.6" customHeight="1">
      <c r="A91" s="117" t="s">
        <v>380</v>
      </c>
      <c r="B91" s="118"/>
      <c r="C91" s="118"/>
      <c r="D91" s="119"/>
      <c r="E91" s="112" t="s">
        <v>402</v>
      </c>
      <c r="F91" s="113"/>
    </row>
    <row r="92" spans="1:6" ht="27.6" customHeight="1">
      <c r="A92" s="112" t="s">
        <v>381</v>
      </c>
      <c r="B92" s="116"/>
      <c r="C92" s="116"/>
      <c r="D92" s="113"/>
      <c r="E92" s="112" t="s">
        <v>403</v>
      </c>
      <c r="F92" s="113"/>
    </row>
    <row r="93" spans="1:6" ht="15" customHeight="1">
      <c r="A93" s="112" t="s">
        <v>382</v>
      </c>
      <c r="B93" s="116"/>
      <c r="C93" s="116"/>
      <c r="D93" s="113"/>
      <c r="E93" s="114"/>
      <c r="F93" s="115"/>
    </row>
    <row r="94" spans="1:6" ht="15" customHeight="1">
      <c r="A94" s="117" t="s">
        <v>383</v>
      </c>
      <c r="B94" s="118"/>
      <c r="C94" s="118"/>
      <c r="D94" s="119"/>
      <c r="E94" s="108"/>
      <c r="F94" s="109"/>
    </row>
    <row r="95" spans="1:6" ht="15" customHeight="1">
      <c r="A95" s="112" t="s">
        <v>384</v>
      </c>
      <c r="B95" s="116"/>
      <c r="C95" s="116"/>
      <c r="D95" s="113"/>
      <c r="E95" s="108"/>
      <c r="F95" s="109"/>
    </row>
    <row r="96" spans="1:6" ht="15" customHeight="1">
      <c r="A96" s="112" t="s">
        <v>385</v>
      </c>
      <c r="B96" s="116"/>
      <c r="C96" s="116"/>
      <c r="D96" s="113"/>
      <c r="E96" s="108"/>
      <c r="F96" s="109"/>
    </row>
    <row r="97" spans="1:6" ht="15" customHeight="1">
      <c r="A97" s="112" t="s">
        <v>386</v>
      </c>
      <c r="B97" s="116"/>
      <c r="C97" s="116"/>
      <c r="D97" s="113"/>
      <c r="E97" s="108"/>
      <c r="F97" s="109"/>
    </row>
    <row r="98" spans="1:6" ht="15" customHeight="1">
      <c r="A98" s="112" t="s">
        <v>387</v>
      </c>
      <c r="B98" s="116"/>
      <c r="C98" s="116"/>
      <c r="D98" s="113"/>
      <c r="E98" s="108"/>
      <c r="F98" s="109"/>
    </row>
    <row r="99" spans="1:6" ht="15" customHeight="1">
      <c r="A99" s="112" t="s">
        <v>388</v>
      </c>
      <c r="B99" s="116"/>
      <c r="C99" s="116"/>
      <c r="D99" s="113"/>
      <c r="E99" s="108"/>
      <c r="F99" s="109"/>
    </row>
    <row r="100" spans="1:6" ht="15" customHeight="1">
      <c r="A100" s="112" t="s">
        <v>389</v>
      </c>
      <c r="B100" s="116"/>
      <c r="C100" s="116"/>
      <c r="D100" s="113"/>
      <c r="E100" s="108"/>
      <c r="F100" s="109"/>
    </row>
    <row r="101" spans="1:6" ht="15" customHeight="1">
      <c r="A101" s="112" t="s">
        <v>390</v>
      </c>
      <c r="B101" s="116"/>
      <c r="C101" s="116"/>
      <c r="D101" s="113"/>
      <c r="E101" s="108"/>
      <c r="F101" s="109"/>
    </row>
    <row r="102" spans="1:6" ht="15" customHeight="1">
      <c r="A102" s="112" t="s">
        <v>391</v>
      </c>
      <c r="B102" s="116"/>
      <c r="C102" s="116"/>
      <c r="D102" s="113"/>
      <c r="E102" s="108"/>
      <c r="F102" s="109"/>
    </row>
    <row r="103" spans="1:6" ht="15" customHeight="1">
      <c r="A103" s="117" t="s">
        <v>392</v>
      </c>
      <c r="B103" s="118"/>
      <c r="C103" s="118"/>
      <c r="D103" s="119"/>
      <c r="E103" s="108"/>
      <c r="F103" s="109"/>
    </row>
    <row r="104" spans="1:6" ht="15" customHeight="1">
      <c r="A104" s="117" t="s">
        <v>393</v>
      </c>
      <c r="B104" s="118"/>
      <c r="C104" s="118"/>
      <c r="D104" s="119"/>
      <c r="E104" s="108"/>
      <c r="F104" s="109"/>
    </row>
    <row r="105" spans="1:6" ht="15" customHeight="1" thickBot="1">
      <c r="A105" s="120" t="s">
        <v>394</v>
      </c>
      <c r="B105" s="121"/>
      <c r="C105" s="121"/>
      <c r="D105" s="122"/>
      <c r="E105" s="110"/>
      <c r="F105" s="111"/>
    </row>
  </sheetData>
  <mergeCells count="107">
    <mergeCell ref="D21:E21"/>
    <mergeCell ref="D22:E22"/>
    <mergeCell ref="D23:E23"/>
    <mergeCell ref="D24:E24"/>
    <mergeCell ref="D25:E25"/>
    <mergeCell ref="D31:E31"/>
    <mergeCell ref="D32:E32"/>
    <mergeCell ref="D33:E33"/>
    <mergeCell ref="D34:E34"/>
    <mergeCell ref="D35:E35"/>
    <mergeCell ref="D26:E26"/>
    <mergeCell ref="D27:E27"/>
    <mergeCell ref="D28:E28"/>
    <mergeCell ref="D29:E29"/>
    <mergeCell ref="D30:E30"/>
    <mergeCell ref="D41:E41"/>
    <mergeCell ref="D42:E42"/>
    <mergeCell ref="D43:E43"/>
    <mergeCell ref="D44:E44"/>
    <mergeCell ref="D45:E45"/>
    <mergeCell ref="D36:E36"/>
    <mergeCell ref="D37:E37"/>
    <mergeCell ref="D38:E38"/>
    <mergeCell ref="D39:E39"/>
    <mergeCell ref="D40:E40"/>
    <mergeCell ref="D51:E51"/>
    <mergeCell ref="D52:E52"/>
    <mergeCell ref="D53:E53"/>
    <mergeCell ref="D54:E54"/>
    <mergeCell ref="D55:E55"/>
    <mergeCell ref="D46:E46"/>
    <mergeCell ref="D47:E47"/>
    <mergeCell ref="D48:E48"/>
    <mergeCell ref="D49:E49"/>
    <mergeCell ref="D50:E50"/>
    <mergeCell ref="D61:E61"/>
    <mergeCell ref="D62:E62"/>
    <mergeCell ref="D63:E63"/>
    <mergeCell ref="D64:E64"/>
    <mergeCell ref="D65:E65"/>
    <mergeCell ref="D56:E56"/>
    <mergeCell ref="D57:E57"/>
    <mergeCell ref="D58:E58"/>
    <mergeCell ref="D59:E59"/>
    <mergeCell ref="D60:E60"/>
    <mergeCell ref="D71:E71"/>
    <mergeCell ref="D72:E72"/>
    <mergeCell ref="D73:E73"/>
    <mergeCell ref="D74:E74"/>
    <mergeCell ref="D75:E75"/>
    <mergeCell ref="D66:E66"/>
    <mergeCell ref="D67:E67"/>
    <mergeCell ref="D68:E68"/>
    <mergeCell ref="D69:E69"/>
    <mergeCell ref="D70:E70"/>
    <mergeCell ref="D81:E81"/>
    <mergeCell ref="D82:E82"/>
    <mergeCell ref="D83:E83"/>
    <mergeCell ref="A84:D84"/>
    <mergeCell ref="A85:D85"/>
    <mergeCell ref="E84:F84"/>
    <mergeCell ref="E85:F85"/>
    <mergeCell ref="D76:E76"/>
    <mergeCell ref="D77:E77"/>
    <mergeCell ref="D78:E78"/>
    <mergeCell ref="D79:E79"/>
    <mergeCell ref="D80:E80"/>
    <mergeCell ref="A91:D91"/>
    <mergeCell ref="A92:D92"/>
    <mergeCell ref="A93:D93"/>
    <mergeCell ref="A94:D94"/>
    <mergeCell ref="A95:D95"/>
    <mergeCell ref="A86:D86"/>
    <mergeCell ref="A87:D87"/>
    <mergeCell ref="A88:D88"/>
    <mergeCell ref="A89:D89"/>
    <mergeCell ref="A90:D90"/>
    <mergeCell ref="A101:D101"/>
    <mergeCell ref="A102:D102"/>
    <mergeCell ref="A103:D103"/>
    <mergeCell ref="A104:D104"/>
    <mergeCell ref="A105:D105"/>
    <mergeCell ref="A96:D96"/>
    <mergeCell ref="A97:D97"/>
    <mergeCell ref="A98:D98"/>
    <mergeCell ref="A99:D99"/>
    <mergeCell ref="A100:D100"/>
    <mergeCell ref="E91:F91"/>
    <mergeCell ref="E92:F92"/>
    <mergeCell ref="E93:F93"/>
    <mergeCell ref="E94:F94"/>
    <mergeCell ref="E95:F95"/>
    <mergeCell ref="E86:F86"/>
    <mergeCell ref="E87:F87"/>
    <mergeCell ref="E88:F88"/>
    <mergeCell ref="E89:F89"/>
    <mergeCell ref="E90:F90"/>
    <mergeCell ref="E101:F101"/>
    <mergeCell ref="E102:F102"/>
    <mergeCell ref="E103:F103"/>
    <mergeCell ref="E104:F104"/>
    <mergeCell ref="E105:F105"/>
    <mergeCell ref="E96:F96"/>
    <mergeCell ref="E97:F97"/>
    <mergeCell ref="E98:F98"/>
    <mergeCell ref="E99:F99"/>
    <mergeCell ref="E100:F100"/>
  </mergeCells>
  <hyperlinks>
    <hyperlink ref="A24" r:id="rId1" display="https://www.google.com/search?rlz=1C1SAVM_ruRU891RU891&amp;q=%D0%9E%D0%9E%D0%9E+%C2%AB%D0%9C%D0%B8%D1%80%D0%B0%D1%82%D0%BE%D1%80%D0%B3+%D0%A4%D0%B8%D0%BD%D0%B0%D0%BD%D1%81%C2%BB&amp;stick=H4sIAAAAAAAAAOPgE-LWT9c3NDKsyM4qyFPiBXEM0yoNK0sKctO0NDPKrfST83NyUpNLMvPz9POL0hPzMqsSQZxiq-LSpOLMlMzEoszU4kWsGhfmgaDCodUX5lzYcbHhwoaLTRf2AenNCheWXNhxYe-FDRf2Xmw8tHsHKyMA96iNHXcAAAA&amp;sa=X&amp;ved=2ahUKEwiP_7TzqcX2AhXSpIsKHdZ2C7kQmxMoAXoECDQQAw"/>
    <hyperlink ref="A31" r:id="rId2" display="http://kultura32.ru/turizm.html"/>
    <hyperlink ref="A32" r:id="rId3" display="http://turizm-bryansk.ru/"/>
    <hyperlink ref="B83" r:id="rId4" display="https://www.sberbank.ru/ru/s_m_business/credits/project?tab=conditions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E1000"/>
  <sheetViews>
    <sheetView topLeftCell="B108" workbookViewId="0">
      <selection activeCell="B117" sqref="B117"/>
    </sheetView>
  </sheetViews>
  <sheetFormatPr defaultColWidth="14.42578125" defaultRowHeight="15" customHeight="1"/>
  <cols>
    <col min="1" max="1" width="44.7109375" customWidth="1"/>
    <col min="2" max="2" width="49.28515625" customWidth="1"/>
    <col min="3" max="3" width="25.85546875" customWidth="1"/>
    <col min="4" max="4" width="22.85546875" customWidth="1"/>
    <col min="5" max="5" width="18" customWidth="1"/>
    <col min="6" max="6" width="14.42578125" customWidth="1"/>
  </cols>
  <sheetData>
    <row r="1" spans="1:5" ht="15.75" customHeight="1">
      <c r="A1" s="7" t="s">
        <v>32</v>
      </c>
      <c r="B1" s="8" t="s">
        <v>33</v>
      </c>
      <c r="C1" s="7"/>
      <c r="D1" s="7"/>
      <c r="E1" s="7"/>
    </row>
    <row r="2" spans="1:5" ht="15.75" customHeight="1">
      <c r="A2" s="7" t="s">
        <v>34</v>
      </c>
      <c r="B2" s="8" t="s">
        <v>35</v>
      </c>
      <c r="C2" s="7"/>
      <c r="D2" s="7"/>
      <c r="E2" s="7"/>
    </row>
    <row r="3" spans="1:5" ht="15.75" customHeight="1">
      <c r="A3" s="7"/>
      <c r="B3" s="7"/>
      <c r="C3" s="7"/>
      <c r="D3" s="7"/>
      <c r="E3" s="7"/>
    </row>
    <row r="4" spans="1:5" ht="15.75" customHeight="1">
      <c r="A4" s="159" t="s">
        <v>36</v>
      </c>
      <c r="B4" s="157"/>
      <c r="C4" s="157"/>
      <c r="D4" s="157"/>
      <c r="E4" s="9"/>
    </row>
    <row r="5" spans="1:5" ht="15.75" customHeight="1">
      <c r="A5" s="10" t="s">
        <v>37</v>
      </c>
      <c r="B5" s="11"/>
      <c r="C5" s="11"/>
      <c r="D5" s="11"/>
      <c r="E5" s="11"/>
    </row>
    <row r="6" spans="1:5" ht="15.75" customHeight="1">
      <c r="A6" s="158" t="s">
        <v>38</v>
      </c>
      <c r="B6" s="158" t="s">
        <v>39</v>
      </c>
      <c r="C6" s="164" t="s">
        <v>40</v>
      </c>
      <c r="D6" s="142"/>
      <c r="E6" s="139"/>
    </row>
    <row r="7" spans="1:5" ht="15.75" customHeight="1">
      <c r="A7" s="151"/>
      <c r="B7" s="151"/>
      <c r="C7" s="12">
        <v>3</v>
      </c>
      <c r="D7" s="13">
        <v>2</v>
      </c>
      <c r="E7" s="14">
        <v>1</v>
      </c>
    </row>
    <row r="8" spans="1:5" ht="47.45" customHeight="1">
      <c r="A8" s="152" t="s">
        <v>41</v>
      </c>
      <c r="B8" s="150" t="s">
        <v>42</v>
      </c>
      <c r="C8" s="15" t="s">
        <v>43</v>
      </c>
      <c r="D8" s="15" t="s">
        <v>44</v>
      </c>
      <c r="E8" s="15" t="s">
        <v>45</v>
      </c>
    </row>
    <row r="9" spans="1:5" ht="28.5" customHeight="1">
      <c r="A9" s="151"/>
      <c r="B9" s="151"/>
      <c r="C9" s="16">
        <v>3</v>
      </c>
      <c r="D9" s="16"/>
      <c r="E9" s="16"/>
    </row>
    <row r="10" spans="1:5" ht="33" customHeight="1">
      <c r="A10" s="163" t="s">
        <v>46</v>
      </c>
      <c r="B10" s="139"/>
      <c r="C10" s="161">
        <v>3</v>
      </c>
      <c r="D10" s="142"/>
      <c r="E10" s="139"/>
    </row>
    <row r="11" spans="1:5" ht="15.75" customHeight="1">
      <c r="A11" s="153" t="s">
        <v>47</v>
      </c>
      <c r="B11" s="139"/>
      <c r="C11" s="162" t="s">
        <v>48</v>
      </c>
      <c r="D11" s="142"/>
      <c r="E11" s="139"/>
    </row>
    <row r="12" spans="1:5" ht="15.75" customHeight="1">
      <c r="A12" s="154" t="s">
        <v>49</v>
      </c>
      <c r="B12" s="139"/>
      <c r="C12" s="138" t="s">
        <v>50</v>
      </c>
      <c r="D12" s="142"/>
      <c r="E12" s="139"/>
    </row>
    <row r="13" spans="1:5" ht="15.75" customHeight="1">
      <c r="A13" s="155" t="s">
        <v>51</v>
      </c>
      <c r="B13" s="139"/>
      <c r="C13" s="140" t="s">
        <v>52</v>
      </c>
      <c r="D13" s="142"/>
      <c r="E13" s="139"/>
    </row>
    <row r="14" spans="1:5" ht="15.75" customHeight="1">
      <c r="A14" s="7"/>
      <c r="B14" s="7"/>
      <c r="C14" s="7"/>
      <c r="D14" s="7"/>
      <c r="E14" s="7"/>
    </row>
    <row r="15" spans="1:5" ht="15.75" customHeight="1">
      <c r="A15" s="156" t="s">
        <v>53</v>
      </c>
      <c r="B15" s="157"/>
      <c r="C15" s="11"/>
      <c r="D15" s="11"/>
      <c r="E15" s="11"/>
    </row>
    <row r="16" spans="1:5" ht="15.75" customHeight="1">
      <c r="A16" s="158" t="s">
        <v>38</v>
      </c>
      <c r="B16" s="158" t="s">
        <v>39</v>
      </c>
      <c r="C16" s="164" t="s">
        <v>40</v>
      </c>
      <c r="D16" s="142"/>
      <c r="E16" s="139"/>
    </row>
    <row r="17" spans="1:5" ht="15.75" customHeight="1">
      <c r="A17" s="151"/>
      <c r="B17" s="151"/>
      <c r="C17" s="12">
        <v>3</v>
      </c>
      <c r="D17" s="13">
        <v>2</v>
      </c>
      <c r="E17" s="14">
        <v>1</v>
      </c>
    </row>
    <row r="18" spans="1:5" ht="42.6" customHeight="1">
      <c r="A18" s="152" t="s">
        <v>54</v>
      </c>
      <c r="B18" s="150" t="s">
        <v>55</v>
      </c>
      <c r="C18" s="15" t="s">
        <v>56</v>
      </c>
      <c r="D18" s="15" t="s">
        <v>57</v>
      </c>
      <c r="E18" s="15" t="s">
        <v>58</v>
      </c>
    </row>
    <row r="19" spans="1:5" ht="15.75" customHeight="1">
      <c r="A19" s="151"/>
      <c r="B19" s="151"/>
      <c r="C19" s="16"/>
      <c r="D19" s="16"/>
      <c r="E19" s="16" t="s">
        <v>234</v>
      </c>
    </row>
    <row r="20" spans="1:5" ht="15.75" customHeight="1">
      <c r="A20" s="152" t="s">
        <v>59</v>
      </c>
      <c r="B20" s="150" t="s">
        <v>60</v>
      </c>
      <c r="C20" s="15" t="s">
        <v>61</v>
      </c>
      <c r="D20" s="15" t="s">
        <v>62</v>
      </c>
      <c r="E20" s="15" t="s">
        <v>63</v>
      </c>
    </row>
    <row r="21" spans="1:5" ht="30" customHeight="1">
      <c r="A21" s="151"/>
      <c r="B21" s="151"/>
      <c r="C21" s="16"/>
      <c r="D21" s="16"/>
      <c r="E21" s="16" t="s">
        <v>235</v>
      </c>
    </row>
    <row r="22" spans="1:5" ht="84" customHeight="1">
      <c r="A22" s="152" t="s">
        <v>64</v>
      </c>
      <c r="B22" s="150" t="s">
        <v>65</v>
      </c>
      <c r="C22" s="15" t="s">
        <v>66</v>
      </c>
      <c r="D22" s="15" t="s">
        <v>67</v>
      </c>
      <c r="E22" s="15" t="s">
        <v>68</v>
      </c>
    </row>
    <row r="23" spans="1:5" ht="33" customHeight="1">
      <c r="A23" s="151"/>
      <c r="B23" s="151"/>
      <c r="C23" s="16"/>
      <c r="D23" s="16" t="s">
        <v>235</v>
      </c>
      <c r="E23" s="16"/>
    </row>
    <row r="24" spans="1:5" ht="97.15" customHeight="1">
      <c r="A24" s="152" t="s">
        <v>69</v>
      </c>
      <c r="B24" s="150" t="s">
        <v>70</v>
      </c>
      <c r="C24" s="15" t="s">
        <v>71</v>
      </c>
      <c r="D24" s="15" t="s">
        <v>72</v>
      </c>
      <c r="E24" s="15" t="s">
        <v>73</v>
      </c>
    </row>
    <row r="25" spans="1:5" ht="30.6" customHeight="1">
      <c r="A25" s="151"/>
      <c r="B25" s="151"/>
      <c r="C25" s="16"/>
      <c r="D25" s="16" t="s">
        <v>235</v>
      </c>
      <c r="E25" s="16"/>
    </row>
    <row r="26" spans="1:5" ht="32.450000000000003" customHeight="1">
      <c r="A26" s="163" t="s">
        <v>46</v>
      </c>
      <c r="B26" s="139"/>
      <c r="C26" s="161">
        <v>6</v>
      </c>
      <c r="D26" s="142"/>
      <c r="E26" s="139"/>
    </row>
    <row r="27" spans="1:5" ht="15.75" customHeight="1">
      <c r="A27" s="153" t="s">
        <v>74</v>
      </c>
      <c r="B27" s="139"/>
      <c r="C27" s="162" t="s">
        <v>75</v>
      </c>
      <c r="D27" s="142"/>
      <c r="E27" s="139"/>
    </row>
    <row r="28" spans="1:5" ht="15.75" customHeight="1">
      <c r="A28" s="154" t="s">
        <v>76</v>
      </c>
      <c r="B28" s="139"/>
      <c r="C28" s="138" t="s">
        <v>77</v>
      </c>
      <c r="D28" s="142"/>
      <c r="E28" s="139"/>
    </row>
    <row r="29" spans="1:5" ht="15.75" customHeight="1">
      <c r="A29" s="155" t="s">
        <v>78</v>
      </c>
      <c r="B29" s="139"/>
      <c r="C29" s="140" t="s">
        <v>79</v>
      </c>
      <c r="D29" s="142"/>
      <c r="E29" s="139"/>
    </row>
    <row r="30" spans="1:5" ht="15.75" customHeight="1">
      <c r="A30" s="7"/>
      <c r="B30" s="7"/>
      <c r="C30" s="7"/>
      <c r="D30" s="7"/>
      <c r="E30" s="7"/>
    </row>
    <row r="31" spans="1:5" ht="15.75" customHeight="1">
      <c r="A31" s="156" t="s">
        <v>80</v>
      </c>
      <c r="B31" s="157"/>
      <c r="C31" s="11"/>
      <c r="D31" s="11"/>
      <c r="E31" s="11"/>
    </row>
    <row r="32" spans="1:5" ht="15.75" customHeight="1">
      <c r="A32" s="158" t="s">
        <v>38</v>
      </c>
      <c r="B32" s="158" t="s">
        <v>39</v>
      </c>
      <c r="C32" s="164" t="s">
        <v>40</v>
      </c>
      <c r="D32" s="142"/>
      <c r="E32" s="139"/>
    </row>
    <row r="33" spans="1:5" ht="15.75" customHeight="1">
      <c r="A33" s="151"/>
      <c r="B33" s="151"/>
      <c r="C33" s="12">
        <v>3</v>
      </c>
      <c r="D33" s="13">
        <v>2</v>
      </c>
      <c r="E33" s="14">
        <v>1</v>
      </c>
    </row>
    <row r="34" spans="1:5" ht="15.75" customHeight="1">
      <c r="A34" s="152" t="s">
        <v>81</v>
      </c>
      <c r="B34" s="150" t="s">
        <v>82</v>
      </c>
      <c r="C34" s="15" t="s">
        <v>83</v>
      </c>
      <c r="D34" s="15" t="s">
        <v>84</v>
      </c>
      <c r="E34" s="15" t="s">
        <v>85</v>
      </c>
    </row>
    <row r="35" spans="1:5" ht="15.75" customHeight="1">
      <c r="A35" s="151"/>
      <c r="B35" s="151"/>
      <c r="C35" s="16"/>
      <c r="D35" s="16" t="s">
        <v>235</v>
      </c>
      <c r="E35" s="16"/>
    </row>
    <row r="36" spans="1:5" ht="15.75" customHeight="1">
      <c r="A36" s="152" t="s">
        <v>86</v>
      </c>
      <c r="B36" s="150" t="s">
        <v>87</v>
      </c>
      <c r="C36" s="15" t="s">
        <v>88</v>
      </c>
      <c r="D36" s="15" t="s">
        <v>89</v>
      </c>
      <c r="E36" s="15" t="s">
        <v>90</v>
      </c>
    </row>
    <row r="37" spans="1:5" ht="15.75" customHeight="1">
      <c r="A37" s="151"/>
      <c r="B37" s="151"/>
      <c r="C37" s="16"/>
      <c r="D37" s="16"/>
      <c r="E37" s="16" t="s">
        <v>235</v>
      </c>
    </row>
    <row r="38" spans="1:5" ht="34.15" customHeight="1">
      <c r="A38" s="152" t="s">
        <v>91</v>
      </c>
      <c r="B38" s="150" t="s">
        <v>92</v>
      </c>
      <c r="C38" s="15" t="s">
        <v>93</v>
      </c>
      <c r="D38" s="15" t="s">
        <v>94</v>
      </c>
      <c r="E38" s="15" t="s">
        <v>95</v>
      </c>
    </row>
    <row r="39" spans="1:5" ht="15.75" customHeight="1">
      <c r="A39" s="151"/>
      <c r="B39" s="151"/>
      <c r="C39" s="16"/>
      <c r="D39" s="16" t="s">
        <v>235</v>
      </c>
      <c r="E39" s="16"/>
    </row>
    <row r="40" spans="1:5" ht="36.6" customHeight="1">
      <c r="A40" s="152" t="s">
        <v>96</v>
      </c>
      <c r="B40" s="150" t="s">
        <v>97</v>
      </c>
      <c r="C40" s="15" t="s">
        <v>98</v>
      </c>
      <c r="D40" s="15" t="s">
        <v>99</v>
      </c>
      <c r="E40" s="15" t="s">
        <v>100</v>
      </c>
    </row>
    <row r="41" spans="1:5" ht="18" customHeight="1">
      <c r="A41" s="151"/>
      <c r="B41" s="151"/>
      <c r="C41" s="16"/>
      <c r="D41" s="16" t="s">
        <v>235</v>
      </c>
      <c r="E41" s="16"/>
    </row>
    <row r="42" spans="1:5" ht="40.15" customHeight="1">
      <c r="A42" s="152" t="s">
        <v>101</v>
      </c>
      <c r="B42" s="150" t="s">
        <v>102</v>
      </c>
      <c r="C42" s="15" t="s">
        <v>103</v>
      </c>
      <c r="D42" s="15" t="s">
        <v>104</v>
      </c>
      <c r="E42" s="15" t="s">
        <v>105</v>
      </c>
    </row>
    <row r="43" spans="1:5" ht="21" customHeight="1">
      <c r="A43" s="151"/>
      <c r="B43" s="151"/>
      <c r="C43" s="16" t="s">
        <v>235</v>
      </c>
      <c r="D43" s="16"/>
      <c r="E43" s="16"/>
    </row>
    <row r="44" spans="1:5" ht="80.45" customHeight="1">
      <c r="A44" s="152" t="s">
        <v>106</v>
      </c>
      <c r="B44" s="150" t="s">
        <v>107</v>
      </c>
      <c r="C44" s="15" t="s">
        <v>108</v>
      </c>
      <c r="D44" s="15" t="s">
        <v>109</v>
      </c>
      <c r="E44" s="15" t="s">
        <v>110</v>
      </c>
    </row>
    <row r="45" spans="1:5" ht="15.75" customHeight="1">
      <c r="A45" s="151"/>
      <c r="B45" s="151"/>
      <c r="C45" s="16" t="s">
        <v>235</v>
      </c>
      <c r="D45" s="16"/>
      <c r="E45" s="16"/>
    </row>
    <row r="46" spans="1:5" ht="97.15" customHeight="1">
      <c r="A46" s="152" t="s">
        <v>111</v>
      </c>
      <c r="B46" s="150" t="s">
        <v>112</v>
      </c>
      <c r="C46" s="15" t="s">
        <v>113</v>
      </c>
      <c r="D46" s="15" t="s">
        <v>114</v>
      </c>
      <c r="E46" s="15" t="s">
        <v>115</v>
      </c>
    </row>
    <row r="47" spans="1:5" ht="31.15" customHeight="1">
      <c r="A47" s="151"/>
      <c r="B47" s="151"/>
      <c r="C47" s="16"/>
      <c r="D47" s="16" t="s">
        <v>235</v>
      </c>
      <c r="E47" s="16"/>
    </row>
    <row r="48" spans="1:5" ht="15.75" customHeight="1">
      <c r="A48" s="152" t="s">
        <v>116</v>
      </c>
      <c r="B48" s="150" t="s">
        <v>117</v>
      </c>
      <c r="C48" s="15" t="s">
        <v>118</v>
      </c>
      <c r="D48" s="15" t="s">
        <v>119</v>
      </c>
      <c r="E48" s="15" t="s">
        <v>120</v>
      </c>
    </row>
    <row r="49" spans="1:5" ht="15.75" customHeight="1">
      <c r="A49" s="151"/>
      <c r="B49" s="151"/>
      <c r="C49" s="17" t="s">
        <v>235</v>
      </c>
      <c r="D49" s="17"/>
      <c r="E49" s="17"/>
    </row>
    <row r="50" spans="1:5" ht="30.6" customHeight="1">
      <c r="A50" s="163" t="s">
        <v>46</v>
      </c>
      <c r="B50" s="139"/>
      <c r="C50" s="161">
        <v>18</v>
      </c>
      <c r="D50" s="142"/>
      <c r="E50" s="139"/>
    </row>
    <row r="51" spans="1:5" ht="15.75" customHeight="1">
      <c r="A51" s="153" t="s">
        <v>121</v>
      </c>
      <c r="B51" s="139"/>
      <c r="C51" s="162" t="s">
        <v>122</v>
      </c>
      <c r="D51" s="142"/>
      <c r="E51" s="139"/>
    </row>
    <row r="52" spans="1:5" ht="15.75" customHeight="1">
      <c r="A52" s="154" t="s">
        <v>123</v>
      </c>
      <c r="B52" s="139"/>
      <c r="C52" s="138" t="s">
        <v>124</v>
      </c>
      <c r="D52" s="142"/>
      <c r="E52" s="139"/>
    </row>
    <row r="53" spans="1:5" ht="15.75" customHeight="1">
      <c r="A53" s="155" t="s">
        <v>125</v>
      </c>
      <c r="B53" s="139"/>
      <c r="C53" s="140" t="s">
        <v>126</v>
      </c>
      <c r="D53" s="142"/>
      <c r="E53" s="139"/>
    </row>
    <row r="54" spans="1:5" ht="15.75" customHeight="1">
      <c r="A54" s="7"/>
      <c r="B54" s="7"/>
      <c r="C54" s="7"/>
      <c r="D54" s="7"/>
      <c r="E54" s="7"/>
    </row>
    <row r="55" spans="1:5" ht="15.75" customHeight="1">
      <c r="A55" s="159" t="s">
        <v>127</v>
      </c>
      <c r="B55" s="157"/>
      <c r="C55" s="9"/>
      <c r="D55" s="9"/>
      <c r="E55" s="9"/>
    </row>
    <row r="56" spans="1:5" ht="15.75" customHeight="1">
      <c r="A56" s="156" t="s">
        <v>128</v>
      </c>
      <c r="B56" s="157"/>
      <c r="C56" s="11"/>
      <c r="D56" s="11"/>
      <c r="E56" s="11"/>
    </row>
    <row r="57" spans="1:5" ht="15.75" customHeight="1">
      <c r="A57" s="158" t="s">
        <v>38</v>
      </c>
      <c r="B57" s="158" t="s">
        <v>39</v>
      </c>
      <c r="C57" s="164" t="s">
        <v>40</v>
      </c>
      <c r="D57" s="142"/>
      <c r="E57" s="139"/>
    </row>
    <row r="58" spans="1:5" ht="15.75" customHeight="1">
      <c r="A58" s="151"/>
      <c r="B58" s="151"/>
      <c r="C58" s="12">
        <v>3</v>
      </c>
      <c r="D58" s="13">
        <v>2</v>
      </c>
      <c r="E58" s="14">
        <v>1</v>
      </c>
    </row>
    <row r="59" spans="1:5" ht="50.45" customHeight="1">
      <c r="A59" s="152" t="s">
        <v>129</v>
      </c>
      <c r="B59" s="150" t="s">
        <v>130</v>
      </c>
      <c r="C59" s="15" t="s">
        <v>131</v>
      </c>
      <c r="D59" s="15" t="s">
        <v>132</v>
      </c>
      <c r="E59" s="15" t="s">
        <v>133</v>
      </c>
    </row>
    <row r="60" spans="1:5" ht="30" customHeight="1">
      <c r="A60" s="151"/>
      <c r="B60" s="151"/>
      <c r="C60" s="16"/>
      <c r="D60" s="16"/>
      <c r="E60" s="16" t="s">
        <v>235</v>
      </c>
    </row>
    <row r="61" spans="1:5" ht="56.45" customHeight="1">
      <c r="A61" s="152" t="s">
        <v>134</v>
      </c>
      <c r="B61" s="150" t="s">
        <v>135</v>
      </c>
      <c r="C61" s="15" t="s">
        <v>136</v>
      </c>
      <c r="D61" s="15" t="s">
        <v>137</v>
      </c>
      <c r="E61" s="15" t="s">
        <v>138</v>
      </c>
    </row>
    <row r="62" spans="1:5" ht="31.9" customHeight="1">
      <c r="A62" s="151"/>
      <c r="B62" s="151"/>
      <c r="C62" s="16"/>
      <c r="D62" s="16" t="s">
        <v>235</v>
      </c>
      <c r="E62" s="16"/>
    </row>
    <row r="63" spans="1:5" ht="45.6" customHeight="1">
      <c r="A63" s="152" t="s">
        <v>139</v>
      </c>
      <c r="B63" s="150" t="s">
        <v>140</v>
      </c>
      <c r="C63" s="15" t="s">
        <v>141</v>
      </c>
      <c r="D63" s="15" t="s">
        <v>142</v>
      </c>
      <c r="E63" s="15" t="s">
        <v>143</v>
      </c>
    </row>
    <row r="64" spans="1:5" ht="23.45" customHeight="1">
      <c r="A64" s="151"/>
      <c r="B64" s="151"/>
      <c r="C64" s="16"/>
      <c r="D64" s="16" t="s">
        <v>235</v>
      </c>
      <c r="E64" s="16"/>
    </row>
    <row r="65" spans="1:5" ht="54.6" customHeight="1">
      <c r="A65" s="152" t="s">
        <v>144</v>
      </c>
      <c r="B65" s="150" t="s">
        <v>145</v>
      </c>
      <c r="C65" s="15" t="s">
        <v>146</v>
      </c>
      <c r="D65" s="15" t="s">
        <v>147</v>
      </c>
      <c r="E65" s="15" t="s">
        <v>148</v>
      </c>
    </row>
    <row r="66" spans="1:5" ht="15.75" customHeight="1">
      <c r="A66" s="151"/>
      <c r="B66" s="151"/>
      <c r="C66" s="16"/>
      <c r="D66" s="16" t="s">
        <v>234</v>
      </c>
      <c r="E66" s="16"/>
    </row>
    <row r="67" spans="1:5" ht="42" customHeight="1">
      <c r="A67" s="163" t="s">
        <v>46</v>
      </c>
      <c r="B67" s="139"/>
      <c r="C67" s="161">
        <v>7</v>
      </c>
      <c r="D67" s="142"/>
      <c r="E67" s="139"/>
    </row>
    <row r="68" spans="1:5" ht="15.75" customHeight="1">
      <c r="A68" s="153" t="s">
        <v>74</v>
      </c>
      <c r="B68" s="139"/>
      <c r="C68" s="162" t="s">
        <v>149</v>
      </c>
      <c r="D68" s="142"/>
      <c r="E68" s="139"/>
    </row>
    <row r="69" spans="1:5" ht="15.75" customHeight="1">
      <c r="A69" s="154" t="s">
        <v>76</v>
      </c>
      <c r="B69" s="139"/>
      <c r="C69" s="138" t="s">
        <v>150</v>
      </c>
      <c r="D69" s="142"/>
      <c r="E69" s="139"/>
    </row>
    <row r="70" spans="1:5" ht="15.75" customHeight="1">
      <c r="A70" s="155" t="s">
        <v>78</v>
      </c>
      <c r="B70" s="139"/>
      <c r="C70" s="140" t="s">
        <v>151</v>
      </c>
      <c r="D70" s="142"/>
      <c r="E70" s="139"/>
    </row>
    <row r="71" spans="1:5" ht="15.75" customHeight="1">
      <c r="A71" s="7"/>
      <c r="B71" s="7"/>
      <c r="C71" s="7"/>
      <c r="D71" s="7"/>
      <c r="E71" s="7"/>
    </row>
    <row r="72" spans="1:5" ht="15.75" customHeight="1">
      <c r="A72" s="159" t="s">
        <v>152</v>
      </c>
      <c r="B72" s="157"/>
      <c r="C72" s="157"/>
      <c r="D72" s="18"/>
      <c r="E72" s="19"/>
    </row>
    <row r="73" spans="1:5" ht="15.75" customHeight="1">
      <c r="A73" s="158" t="s">
        <v>38</v>
      </c>
      <c r="B73" s="158" t="s">
        <v>39</v>
      </c>
      <c r="C73" s="160" t="s">
        <v>40</v>
      </c>
      <c r="D73" s="139"/>
      <c r="E73" s="20"/>
    </row>
    <row r="74" spans="1:5" ht="15.75" customHeight="1">
      <c r="A74" s="151"/>
      <c r="B74" s="151"/>
      <c r="C74" s="13">
        <v>2</v>
      </c>
      <c r="D74" s="14">
        <v>1</v>
      </c>
      <c r="E74" s="20"/>
    </row>
    <row r="75" spans="1:5" ht="39.6" customHeight="1">
      <c r="A75" s="152" t="s">
        <v>153</v>
      </c>
      <c r="B75" s="150" t="s">
        <v>154</v>
      </c>
      <c r="C75" s="15" t="s">
        <v>155</v>
      </c>
      <c r="D75" s="15" t="s">
        <v>156</v>
      </c>
      <c r="E75" s="20"/>
    </row>
    <row r="76" spans="1:5" ht="15.75" customHeight="1">
      <c r="A76" s="151"/>
      <c r="B76" s="151"/>
      <c r="C76" s="16" t="s">
        <v>235</v>
      </c>
      <c r="D76" s="16"/>
      <c r="E76" s="20"/>
    </row>
    <row r="77" spans="1:5" ht="27.6" customHeight="1">
      <c r="A77" s="152" t="s">
        <v>157</v>
      </c>
      <c r="B77" s="150" t="s">
        <v>158</v>
      </c>
      <c r="C77" s="15" t="s">
        <v>159</v>
      </c>
      <c r="D77" s="15" t="s">
        <v>160</v>
      </c>
      <c r="E77" s="20"/>
    </row>
    <row r="78" spans="1:5" ht="15.75" customHeight="1">
      <c r="A78" s="151"/>
      <c r="B78" s="151"/>
      <c r="C78" s="16"/>
      <c r="D78" s="16" t="s">
        <v>236</v>
      </c>
      <c r="E78" s="20"/>
    </row>
    <row r="79" spans="1:5" ht="47.45" customHeight="1">
      <c r="A79" s="152" t="s">
        <v>161</v>
      </c>
      <c r="B79" s="150" t="s">
        <v>162</v>
      </c>
      <c r="C79" s="15" t="s">
        <v>163</v>
      </c>
      <c r="D79" s="15" t="s">
        <v>164</v>
      </c>
      <c r="E79" s="20"/>
    </row>
    <row r="80" spans="1:5" ht="37.15" customHeight="1">
      <c r="A80" s="151"/>
      <c r="B80" s="151"/>
      <c r="C80" s="16"/>
      <c r="D80" s="16" t="s">
        <v>235</v>
      </c>
      <c r="E80" s="7"/>
    </row>
    <row r="81" spans="1:5" ht="35.450000000000003" customHeight="1">
      <c r="A81" s="152" t="s">
        <v>165</v>
      </c>
      <c r="B81" s="150" t="s">
        <v>166</v>
      </c>
      <c r="C81" s="15" t="s">
        <v>167</v>
      </c>
      <c r="D81" s="15" t="s">
        <v>168</v>
      </c>
      <c r="E81" s="7"/>
    </row>
    <row r="82" spans="1:5" ht="15.75" customHeight="1">
      <c r="A82" s="151"/>
      <c r="B82" s="151"/>
      <c r="C82" s="16"/>
      <c r="D82" s="16" t="s">
        <v>235</v>
      </c>
      <c r="E82" s="7"/>
    </row>
    <row r="83" spans="1:5" ht="28.15" customHeight="1">
      <c r="A83" s="163" t="s">
        <v>46</v>
      </c>
      <c r="B83" s="139"/>
      <c r="C83" s="161">
        <v>5</v>
      </c>
      <c r="D83" s="139"/>
      <c r="E83" s="21"/>
    </row>
    <row r="84" spans="1:5" ht="15.75" customHeight="1">
      <c r="A84" s="153" t="s">
        <v>74</v>
      </c>
      <c r="B84" s="139"/>
      <c r="C84" s="162" t="s">
        <v>169</v>
      </c>
      <c r="D84" s="139"/>
      <c r="E84" s="7"/>
    </row>
    <row r="85" spans="1:5" ht="15.75" customHeight="1">
      <c r="A85" s="154" t="s">
        <v>170</v>
      </c>
      <c r="B85" s="139"/>
      <c r="C85" s="138" t="s">
        <v>171</v>
      </c>
      <c r="D85" s="139"/>
      <c r="E85" s="7"/>
    </row>
    <row r="86" spans="1:5" ht="15.75" customHeight="1">
      <c r="A86" s="155" t="s">
        <v>172</v>
      </c>
      <c r="B86" s="139"/>
      <c r="C86" s="140" t="s">
        <v>173</v>
      </c>
      <c r="D86" s="139"/>
      <c r="E86" s="7"/>
    </row>
    <row r="87" spans="1:5" ht="15.75" customHeight="1">
      <c r="A87" s="22"/>
      <c r="B87" s="22"/>
      <c r="C87" s="22"/>
      <c r="D87" s="22"/>
      <c r="E87" s="22"/>
    </row>
    <row r="88" spans="1:5" ht="15.75" customHeight="1">
      <c r="A88" s="23" t="s">
        <v>174</v>
      </c>
      <c r="B88" s="22"/>
      <c r="C88" s="22"/>
      <c r="D88" s="22"/>
      <c r="E88" s="22"/>
    </row>
    <row r="89" spans="1:5" ht="15.75" customHeight="1">
      <c r="A89" s="22"/>
      <c r="B89" s="22"/>
      <c r="C89" s="22"/>
      <c r="D89" s="22"/>
      <c r="E89" s="22"/>
    </row>
    <row r="90" spans="1:5" ht="15.75" customHeight="1">
      <c r="A90" s="23" t="s">
        <v>237</v>
      </c>
      <c r="B90" s="24" t="s">
        <v>175</v>
      </c>
      <c r="C90" s="141" t="s">
        <v>176</v>
      </c>
      <c r="D90" s="142"/>
      <c r="E90" s="139"/>
    </row>
    <row r="91" spans="1:5" ht="82.15" customHeight="1">
      <c r="A91" s="25" t="s">
        <v>238</v>
      </c>
      <c r="B91" s="57" t="s">
        <v>243</v>
      </c>
      <c r="C91" s="143"/>
      <c r="D91" s="144"/>
      <c r="E91" s="145"/>
    </row>
    <row r="92" spans="1:5" s="59" customFormat="1" ht="81.599999999999994" customHeight="1">
      <c r="A92" s="56" t="s">
        <v>239</v>
      </c>
      <c r="B92" s="57" t="s">
        <v>244</v>
      </c>
      <c r="C92" s="146"/>
      <c r="D92" s="144"/>
      <c r="E92" s="145"/>
    </row>
    <row r="93" spans="1:5" ht="66.599999999999994" customHeight="1">
      <c r="A93" s="58" t="s">
        <v>241</v>
      </c>
      <c r="B93" s="60" t="s">
        <v>245</v>
      </c>
      <c r="C93" s="146"/>
      <c r="D93" s="144"/>
      <c r="E93" s="145"/>
    </row>
    <row r="94" spans="1:5" ht="112.15" customHeight="1">
      <c r="A94" s="58" t="s">
        <v>242</v>
      </c>
      <c r="B94" s="60" t="s">
        <v>246</v>
      </c>
      <c r="C94" s="146"/>
      <c r="D94" s="144"/>
      <c r="E94" s="145"/>
    </row>
    <row r="95" spans="1:5" ht="31.9" customHeight="1">
      <c r="A95" s="25" t="s">
        <v>240</v>
      </c>
      <c r="B95" s="60" t="s">
        <v>247</v>
      </c>
      <c r="C95" s="147"/>
      <c r="D95" s="148"/>
      <c r="E95" s="149"/>
    </row>
    <row r="96" spans="1:5" ht="15.75" customHeight="1">
      <c r="A96" s="22"/>
      <c r="B96" s="22"/>
      <c r="C96" s="22"/>
      <c r="D96" s="22"/>
      <c r="E96" s="22"/>
    </row>
    <row r="97" spans="1:5" ht="15.75" customHeight="1">
      <c r="A97" s="22"/>
      <c r="B97" s="22"/>
      <c r="C97" s="22"/>
      <c r="D97" s="22"/>
      <c r="E97" s="22"/>
    </row>
    <row r="98" spans="1:5" ht="15.75" customHeight="1">
      <c r="A98" s="22"/>
      <c r="B98" s="22"/>
      <c r="C98" s="22"/>
      <c r="D98" s="22"/>
      <c r="E98" s="22"/>
    </row>
    <row r="99" spans="1:5" ht="15.75" customHeight="1">
      <c r="A99" s="22"/>
      <c r="B99" s="22"/>
      <c r="C99" s="22"/>
      <c r="D99" s="22"/>
      <c r="E99" s="22"/>
    </row>
    <row r="100" spans="1:5" ht="15.75" customHeight="1">
      <c r="A100" s="22"/>
      <c r="B100" s="22"/>
      <c r="C100" s="22"/>
      <c r="D100" s="22"/>
      <c r="E100" s="22"/>
    </row>
    <row r="101" spans="1:5" ht="15.75" customHeight="1">
      <c r="A101" s="22"/>
      <c r="B101" s="22"/>
      <c r="C101" s="22"/>
      <c r="D101" s="22"/>
      <c r="E101" s="22"/>
    </row>
    <row r="102" spans="1:5" ht="15.75" customHeight="1">
      <c r="A102" s="22"/>
      <c r="B102" s="22"/>
      <c r="C102" s="22"/>
      <c r="D102" s="22"/>
      <c r="E102" s="22"/>
    </row>
    <row r="103" spans="1:5" ht="15.75" customHeight="1">
      <c r="A103" s="22"/>
      <c r="B103" s="22"/>
      <c r="C103" s="22"/>
      <c r="D103" s="22"/>
      <c r="E103" s="22"/>
    </row>
    <row r="104" spans="1:5" ht="15.75" customHeight="1">
      <c r="A104" s="22"/>
      <c r="B104" s="22"/>
      <c r="C104" s="22"/>
      <c r="D104" s="22"/>
      <c r="E104" s="22"/>
    </row>
    <row r="105" spans="1:5" ht="15.75" customHeight="1">
      <c r="A105" s="22"/>
      <c r="B105" s="22"/>
      <c r="C105" s="22"/>
      <c r="D105" s="22"/>
      <c r="E105" s="22"/>
    </row>
    <row r="106" spans="1:5" ht="15.75" customHeight="1">
      <c r="A106" s="22"/>
      <c r="B106" s="22"/>
      <c r="C106" s="22"/>
      <c r="D106" s="22"/>
      <c r="E106" s="22"/>
    </row>
    <row r="107" spans="1:5" ht="15.75" customHeight="1">
      <c r="A107" s="22"/>
      <c r="B107" s="22"/>
      <c r="C107" s="22"/>
      <c r="D107" s="22"/>
      <c r="E107" s="22"/>
    </row>
    <row r="108" spans="1:5" ht="15.75" customHeight="1">
      <c r="A108" s="22"/>
      <c r="B108" s="22"/>
      <c r="C108" s="22"/>
      <c r="D108" s="22"/>
      <c r="E108" s="22"/>
    </row>
    <row r="109" spans="1:5" ht="15.75" customHeight="1">
      <c r="A109" s="22"/>
      <c r="B109" s="22"/>
      <c r="C109" s="22"/>
      <c r="D109" s="22"/>
      <c r="E109" s="22"/>
    </row>
    <row r="110" spans="1:5" ht="15.75" customHeight="1">
      <c r="A110" s="22"/>
      <c r="B110" s="22"/>
      <c r="C110" s="22"/>
      <c r="D110" s="22"/>
      <c r="E110" s="22"/>
    </row>
    <row r="111" spans="1:5" ht="15.75" customHeight="1">
      <c r="A111" s="22"/>
      <c r="B111" s="22"/>
      <c r="C111" s="22"/>
      <c r="D111" s="22"/>
      <c r="E111" s="22"/>
    </row>
    <row r="112" spans="1:5" ht="15.75" customHeight="1">
      <c r="A112" s="22"/>
      <c r="B112" s="22"/>
      <c r="C112" s="22"/>
      <c r="D112" s="22"/>
      <c r="E112" s="22"/>
    </row>
    <row r="113" spans="1:5" ht="15.75" customHeight="1">
      <c r="A113" s="22"/>
      <c r="B113" s="22"/>
      <c r="C113" s="22"/>
      <c r="D113" s="22"/>
      <c r="E113" s="22"/>
    </row>
    <row r="114" spans="1:5" ht="15.75" customHeight="1">
      <c r="A114" s="22"/>
      <c r="B114" s="22"/>
      <c r="C114" s="22"/>
      <c r="D114" s="22"/>
      <c r="E114" s="22"/>
    </row>
    <row r="115" spans="1:5" ht="15.75" customHeight="1">
      <c r="A115" s="22"/>
      <c r="B115" s="22"/>
      <c r="C115" s="22"/>
      <c r="D115" s="22"/>
      <c r="E115" s="22"/>
    </row>
    <row r="116" spans="1:5" ht="15.75" customHeight="1">
      <c r="A116" s="22"/>
      <c r="B116" s="22"/>
      <c r="C116" s="22"/>
      <c r="D116" s="22"/>
      <c r="E116" s="22"/>
    </row>
    <row r="117" spans="1:5" ht="15.75" customHeight="1">
      <c r="A117" s="22"/>
      <c r="B117" s="22"/>
      <c r="C117" s="22"/>
      <c r="D117" s="22"/>
      <c r="E117" s="22"/>
    </row>
    <row r="118" spans="1:5" ht="15.75" customHeight="1">
      <c r="A118" s="22"/>
      <c r="B118" s="22"/>
      <c r="C118" s="22"/>
      <c r="D118" s="22"/>
      <c r="E118" s="22"/>
    </row>
    <row r="119" spans="1:5" ht="15.75" customHeight="1">
      <c r="A119" s="22"/>
      <c r="B119" s="22"/>
      <c r="C119" s="22"/>
      <c r="D119" s="22"/>
      <c r="E119" s="22"/>
    </row>
    <row r="120" spans="1:5" ht="15.75" customHeight="1">
      <c r="A120" s="22"/>
      <c r="B120" s="22"/>
      <c r="C120" s="22"/>
      <c r="D120" s="22"/>
      <c r="E120" s="22"/>
    </row>
    <row r="121" spans="1:5" ht="15.75" customHeight="1">
      <c r="A121" s="22"/>
      <c r="B121" s="22"/>
      <c r="C121" s="22"/>
      <c r="D121" s="22"/>
      <c r="E121" s="22"/>
    </row>
    <row r="122" spans="1:5" ht="15.75" customHeight="1">
      <c r="A122" s="22"/>
      <c r="B122" s="22"/>
      <c r="C122" s="22"/>
      <c r="D122" s="22"/>
      <c r="E122" s="22"/>
    </row>
    <row r="123" spans="1:5" ht="15.75" customHeight="1">
      <c r="A123" s="22"/>
      <c r="B123" s="22"/>
      <c r="C123" s="22"/>
      <c r="D123" s="22"/>
      <c r="E123" s="22"/>
    </row>
    <row r="124" spans="1:5" ht="15.75" customHeight="1">
      <c r="A124" s="22"/>
      <c r="B124" s="22"/>
      <c r="C124" s="22"/>
      <c r="D124" s="22"/>
      <c r="E124" s="22"/>
    </row>
    <row r="125" spans="1:5" ht="15.75" customHeight="1">
      <c r="A125" s="22"/>
      <c r="B125" s="22"/>
      <c r="C125" s="22"/>
      <c r="D125" s="22"/>
      <c r="E125" s="22"/>
    </row>
    <row r="126" spans="1:5" ht="15.75" customHeight="1">
      <c r="A126" s="22"/>
      <c r="B126" s="22"/>
      <c r="C126" s="22"/>
      <c r="D126" s="22"/>
      <c r="E126" s="22"/>
    </row>
    <row r="127" spans="1:5" ht="15.75" customHeight="1">
      <c r="A127" s="22"/>
      <c r="B127" s="22"/>
      <c r="C127" s="22"/>
      <c r="D127" s="22"/>
      <c r="E127" s="22"/>
    </row>
    <row r="128" spans="1:5" ht="15.75" customHeight="1">
      <c r="A128" s="22"/>
      <c r="B128" s="22"/>
      <c r="C128" s="22"/>
      <c r="D128" s="22"/>
      <c r="E128" s="22"/>
    </row>
    <row r="129" spans="1:5" ht="15.75" customHeight="1">
      <c r="A129" s="22"/>
      <c r="B129" s="22"/>
      <c r="C129" s="22"/>
      <c r="D129" s="22"/>
      <c r="E129" s="22"/>
    </row>
    <row r="130" spans="1:5" ht="15.75" customHeight="1">
      <c r="A130" s="22"/>
      <c r="B130" s="22"/>
      <c r="C130" s="22"/>
      <c r="D130" s="22"/>
      <c r="E130" s="22"/>
    </row>
    <row r="131" spans="1:5" ht="15.75" customHeight="1">
      <c r="A131" s="22"/>
      <c r="B131" s="22"/>
      <c r="C131" s="22"/>
      <c r="D131" s="22"/>
      <c r="E131" s="22"/>
    </row>
    <row r="132" spans="1:5" ht="15.75" customHeight="1">
      <c r="A132" s="22"/>
      <c r="B132" s="22"/>
      <c r="C132" s="22"/>
      <c r="D132" s="22"/>
      <c r="E132" s="22"/>
    </row>
    <row r="133" spans="1:5" ht="15.75" customHeight="1">
      <c r="A133" s="22"/>
      <c r="B133" s="22"/>
      <c r="C133" s="22"/>
      <c r="D133" s="22"/>
      <c r="E133" s="22"/>
    </row>
    <row r="134" spans="1:5" ht="15.75" customHeight="1">
      <c r="A134" s="22"/>
      <c r="B134" s="22"/>
      <c r="C134" s="22"/>
      <c r="D134" s="22"/>
      <c r="E134" s="22"/>
    </row>
    <row r="135" spans="1:5" ht="15.75" customHeight="1">
      <c r="A135" s="22"/>
      <c r="B135" s="22"/>
      <c r="C135" s="22"/>
      <c r="D135" s="22"/>
      <c r="E135" s="22"/>
    </row>
    <row r="136" spans="1:5" ht="15.75" customHeight="1">
      <c r="A136" s="22"/>
      <c r="B136" s="22"/>
      <c r="C136" s="22"/>
      <c r="D136" s="22"/>
      <c r="E136" s="22"/>
    </row>
    <row r="137" spans="1:5" ht="15.75" customHeight="1">
      <c r="A137" s="22"/>
      <c r="B137" s="22"/>
      <c r="C137" s="22"/>
      <c r="D137" s="22"/>
      <c r="E137" s="22"/>
    </row>
    <row r="138" spans="1:5" ht="15.75" customHeight="1">
      <c r="A138" s="22"/>
      <c r="B138" s="22"/>
      <c r="C138" s="22"/>
      <c r="D138" s="22"/>
      <c r="E138" s="22"/>
    </row>
    <row r="139" spans="1:5" ht="15.75" customHeight="1">
      <c r="A139" s="22"/>
      <c r="B139" s="22"/>
      <c r="C139" s="22"/>
      <c r="D139" s="22"/>
      <c r="E139" s="22"/>
    </row>
    <row r="140" spans="1:5" ht="15.75" customHeight="1">
      <c r="A140" s="22"/>
      <c r="B140" s="22"/>
      <c r="C140" s="22"/>
      <c r="D140" s="22"/>
      <c r="E140" s="22"/>
    </row>
    <row r="141" spans="1:5" ht="15.75" customHeight="1">
      <c r="A141" s="22"/>
      <c r="B141" s="22"/>
      <c r="C141" s="22"/>
      <c r="D141" s="22"/>
      <c r="E141" s="22"/>
    </row>
    <row r="142" spans="1:5" ht="15.75" customHeight="1">
      <c r="A142" s="22"/>
      <c r="B142" s="22"/>
      <c r="C142" s="22"/>
      <c r="D142" s="22"/>
      <c r="E142" s="22"/>
    </row>
    <row r="143" spans="1:5" ht="15.75" customHeight="1">
      <c r="A143" s="22"/>
      <c r="B143" s="22"/>
      <c r="C143" s="22"/>
      <c r="D143" s="22"/>
      <c r="E143" s="22"/>
    </row>
    <row r="144" spans="1:5" ht="15.75" customHeight="1">
      <c r="A144" s="22"/>
      <c r="B144" s="22"/>
      <c r="C144" s="22"/>
      <c r="D144" s="22"/>
      <c r="E144" s="22"/>
    </row>
    <row r="145" spans="1:5" ht="15.75" customHeight="1">
      <c r="A145" s="22"/>
      <c r="B145" s="22"/>
      <c r="C145" s="22"/>
      <c r="D145" s="22"/>
      <c r="E145" s="22"/>
    </row>
    <row r="146" spans="1:5" ht="15.75" customHeight="1">
      <c r="A146" s="22"/>
      <c r="B146" s="22"/>
      <c r="C146" s="22"/>
      <c r="D146" s="22"/>
      <c r="E146" s="22"/>
    </row>
    <row r="147" spans="1:5" ht="15.75" customHeight="1">
      <c r="A147" s="22"/>
      <c r="B147" s="22"/>
      <c r="C147" s="22"/>
      <c r="D147" s="22"/>
      <c r="E147" s="22"/>
    </row>
    <row r="148" spans="1:5" ht="15.75" customHeight="1">
      <c r="A148" s="22"/>
      <c r="B148" s="22"/>
      <c r="C148" s="22"/>
      <c r="D148" s="22"/>
      <c r="E148" s="22"/>
    </row>
    <row r="149" spans="1:5" ht="15.75" customHeight="1">
      <c r="A149" s="22"/>
      <c r="B149" s="22"/>
      <c r="C149" s="22"/>
      <c r="D149" s="22"/>
      <c r="E149" s="22"/>
    </row>
    <row r="150" spans="1:5" ht="15.75" customHeight="1">
      <c r="A150" s="22"/>
      <c r="B150" s="22"/>
      <c r="C150" s="22"/>
      <c r="D150" s="22"/>
      <c r="E150" s="22"/>
    </row>
    <row r="151" spans="1:5" ht="15.75" customHeight="1">
      <c r="A151" s="22"/>
      <c r="B151" s="22"/>
      <c r="C151" s="22"/>
      <c r="D151" s="22"/>
      <c r="E151" s="22"/>
    </row>
    <row r="152" spans="1:5" ht="15.75" customHeight="1">
      <c r="A152" s="22"/>
      <c r="B152" s="22"/>
      <c r="C152" s="22"/>
      <c r="D152" s="22"/>
      <c r="E152" s="22"/>
    </row>
    <row r="153" spans="1:5" ht="15.75" customHeight="1">
      <c r="A153" s="22"/>
      <c r="B153" s="22"/>
      <c r="C153" s="22"/>
      <c r="D153" s="22"/>
      <c r="E153" s="22"/>
    </row>
    <row r="154" spans="1:5" ht="15.75" customHeight="1">
      <c r="A154" s="22"/>
      <c r="B154" s="22"/>
      <c r="C154" s="22"/>
      <c r="D154" s="22"/>
      <c r="E154" s="22"/>
    </row>
    <row r="155" spans="1:5" ht="15.75" customHeight="1">
      <c r="A155" s="22"/>
      <c r="B155" s="22"/>
      <c r="C155" s="22"/>
      <c r="D155" s="22"/>
      <c r="E155" s="22"/>
    </row>
    <row r="156" spans="1:5" ht="15.75" customHeight="1">
      <c r="A156" s="22"/>
      <c r="B156" s="22"/>
      <c r="C156" s="22"/>
      <c r="D156" s="22"/>
      <c r="E156" s="22"/>
    </row>
    <row r="157" spans="1:5" ht="15.75" customHeight="1">
      <c r="A157" s="22"/>
      <c r="B157" s="22"/>
      <c r="C157" s="22"/>
      <c r="D157" s="22"/>
      <c r="E157" s="22"/>
    </row>
    <row r="158" spans="1:5" ht="15.75" customHeight="1">
      <c r="A158" s="22"/>
      <c r="B158" s="22"/>
      <c r="C158" s="22"/>
      <c r="D158" s="22"/>
      <c r="E158" s="22"/>
    </row>
    <row r="159" spans="1:5" ht="15.75" customHeight="1">
      <c r="A159" s="22"/>
      <c r="B159" s="22"/>
      <c r="C159" s="22"/>
      <c r="D159" s="22"/>
      <c r="E159" s="22"/>
    </row>
    <row r="160" spans="1:5" ht="15.75" customHeight="1">
      <c r="A160" s="22"/>
      <c r="B160" s="22"/>
      <c r="C160" s="22"/>
      <c r="D160" s="22"/>
      <c r="E160" s="22"/>
    </row>
    <row r="161" spans="1:5" ht="15.75" customHeight="1">
      <c r="A161" s="22"/>
      <c r="B161" s="22"/>
      <c r="C161" s="22"/>
      <c r="D161" s="22"/>
      <c r="E161" s="22"/>
    </row>
    <row r="162" spans="1:5" ht="15.75" customHeight="1">
      <c r="A162" s="22"/>
      <c r="B162" s="22"/>
      <c r="C162" s="22"/>
      <c r="D162" s="22"/>
      <c r="E162" s="22"/>
    </row>
    <row r="163" spans="1:5" ht="15.75" customHeight="1">
      <c r="A163" s="22"/>
      <c r="B163" s="22"/>
      <c r="C163" s="22"/>
      <c r="D163" s="22"/>
      <c r="E163" s="22"/>
    </row>
    <row r="164" spans="1:5" ht="15.75" customHeight="1">
      <c r="A164" s="22"/>
      <c r="B164" s="22"/>
      <c r="C164" s="22"/>
      <c r="D164" s="22"/>
      <c r="E164" s="22"/>
    </row>
    <row r="165" spans="1:5" ht="15.75" customHeight="1">
      <c r="A165" s="22"/>
      <c r="B165" s="22"/>
      <c r="C165" s="22"/>
      <c r="D165" s="22"/>
      <c r="E165" s="22"/>
    </row>
    <row r="166" spans="1:5" ht="15.75" customHeight="1">
      <c r="A166" s="22"/>
      <c r="B166" s="22"/>
      <c r="C166" s="22"/>
      <c r="D166" s="22"/>
      <c r="E166" s="22"/>
    </row>
    <row r="167" spans="1:5" ht="15.75" customHeight="1">
      <c r="A167" s="22"/>
      <c r="B167" s="22"/>
      <c r="C167" s="22"/>
      <c r="D167" s="22"/>
      <c r="E167" s="22"/>
    </row>
    <row r="168" spans="1:5" ht="15.75" customHeight="1">
      <c r="A168" s="22"/>
      <c r="B168" s="22"/>
      <c r="C168" s="22"/>
      <c r="D168" s="22"/>
      <c r="E168" s="22"/>
    </row>
    <row r="169" spans="1:5" ht="15.75" customHeight="1">
      <c r="A169" s="22"/>
      <c r="B169" s="22"/>
      <c r="C169" s="22"/>
      <c r="D169" s="22"/>
      <c r="E169" s="22"/>
    </row>
    <row r="170" spans="1:5" ht="15.75" customHeight="1">
      <c r="A170" s="22"/>
      <c r="B170" s="22"/>
      <c r="C170" s="22"/>
      <c r="D170" s="22"/>
      <c r="E170" s="22"/>
    </row>
    <row r="171" spans="1:5" ht="15.75" customHeight="1">
      <c r="A171" s="22"/>
      <c r="B171" s="22"/>
      <c r="C171" s="22"/>
      <c r="D171" s="22"/>
      <c r="E171" s="22"/>
    </row>
    <row r="172" spans="1:5" ht="15.75" customHeight="1">
      <c r="A172" s="22"/>
      <c r="B172" s="22"/>
      <c r="C172" s="22"/>
      <c r="D172" s="22"/>
      <c r="E172" s="22"/>
    </row>
    <row r="173" spans="1:5" ht="15.75" customHeight="1">
      <c r="A173" s="22"/>
      <c r="B173" s="22"/>
      <c r="C173" s="22"/>
      <c r="D173" s="22"/>
      <c r="E173" s="22"/>
    </row>
    <row r="174" spans="1:5" ht="15.75" customHeight="1">
      <c r="A174" s="22"/>
      <c r="B174" s="22"/>
      <c r="C174" s="22"/>
      <c r="D174" s="22"/>
      <c r="E174" s="22"/>
    </row>
    <row r="175" spans="1:5" ht="15.75" customHeight="1">
      <c r="A175" s="22"/>
      <c r="B175" s="22"/>
      <c r="C175" s="22"/>
      <c r="D175" s="22"/>
      <c r="E175" s="22"/>
    </row>
    <row r="176" spans="1:5" ht="15.75" customHeight="1">
      <c r="A176" s="22"/>
      <c r="B176" s="22"/>
      <c r="C176" s="22"/>
      <c r="D176" s="22"/>
      <c r="E176" s="22"/>
    </row>
    <row r="177" spans="1:5" ht="15.75" customHeight="1">
      <c r="A177" s="22"/>
      <c r="B177" s="22"/>
      <c r="C177" s="22"/>
      <c r="D177" s="22"/>
      <c r="E177" s="22"/>
    </row>
    <row r="178" spans="1:5" ht="15.75" customHeight="1">
      <c r="A178" s="22"/>
      <c r="B178" s="22"/>
      <c r="C178" s="22"/>
      <c r="D178" s="22"/>
      <c r="E178" s="22"/>
    </row>
    <row r="179" spans="1:5" ht="15.75" customHeight="1">
      <c r="A179" s="22"/>
      <c r="B179" s="22"/>
      <c r="C179" s="22"/>
      <c r="D179" s="22"/>
      <c r="E179" s="22"/>
    </row>
    <row r="180" spans="1:5" ht="15.75" customHeight="1">
      <c r="A180" s="22"/>
      <c r="B180" s="22"/>
      <c r="C180" s="22"/>
      <c r="D180" s="22"/>
      <c r="E180" s="22"/>
    </row>
    <row r="181" spans="1:5" ht="15.75" customHeight="1">
      <c r="A181" s="22"/>
      <c r="B181" s="22"/>
      <c r="C181" s="22"/>
      <c r="D181" s="22"/>
      <c r="E181" s="22"/>
    </row>
    <row r="182" spans="1:5" ht="15.75" customHeight="1">
      <c r="A182" s="22"/>
      <c r="B182" s="22"/>
      <c r="C182" s="22"/>
      <c r="D182" s="22"/>
      <c r="E182" s="22"/>
    </row>
    <row r="183" spans="1:5" ht="15.75" customHeight="1">
      <c r="A183" s="22"/>
      <c r="B183" s="22"/>
      <c r="C183" s="22"/>
      <c r="D183" s="22"/>
      <c r="E183" s="22"/>
    </row>
    <row r="184" spans="1:5" ht="15.75" customHeight="1">
      <c r="A184" s="22"/>
      <c r="B184" s="22"/>
      <c r="C184" s="22"/>
      <c r="D184" s="22"/>
      <c r="E184" s="22"/>
    </row>
    <row r="185" spans="1:5" ht="15.75" customHeight="1">
      <c r="A185" s="22"/>
      <c r="B185" s="22"/>
      <c r="C185" s="22"/>
      <c r="D185" s="22"/>
      <c r="E185" s="22"/>
    </row>
    <row r="186" spans="1:5" ht="15.75" customHeight="1">
      <c r="A186" s="22"/>
      <c r="B186" s="22"/>
      <c r="C186" s="22"/>
      <c r="D186" s="22"/>
      <c r="E186" s="22"/>
    </row>
    <row r="187" spans="1:5" ht="15.75" customHeight="1">
      <c r="A187" s="22"/>
      <c r="B187" s="22"/>
      <c r="C187" s="22"/>
      <c r="D187" s="22"/>
      <c r="E187" s="22"/>
    </row>
    <row r="188" spans="1:5" ht="15.75" customHeight="1">
      <c r="A188" s="22"/>
      <c r="B188" s="22"/>
      <c r="C188" s="22"/>
      <c r="D188" s="22"/>
      <c r="E188" s="22"/>
    </row>
    <row r="189" spans="1:5" ht="15.75" customHeight="1">
      <c r="A189" s="22"/>
      <c r="B189" s="22"/>
      <c r="C189" s="22"/>
      <c r="D189" s="22"/>
      <c r="E189" s="22"/>
    </row>
    <row r="190" spans="1:5" ht="15.75" customHeight="1">
      <c r="A190" s="22"/>
      <c r="B190" s="22"/>
      <c r="C190" s="22"/>
      <c r="D190" s="22"/>
      <c r="E190" s="22"/>
    </row>
    <row r="191" spans="1:5" ht="15.75" customHeight="1">
      <c r="A191" s="22"/>
      <c r="B191" s="22"/>
      <c r="C191" s="22"/>
      <c r="D191" s="22"/>
      <c r="E191" s="22"/>
    </row>
    <row r="192" spans="1:5" ht="15.75" customHeight="1">
      <c r="A192" s="22"/>
      <c r="B192" s="22"/>
      <c r="C192" s="22"/>
      <c r="D192" s="22"/>
      <c r="E192" s="22"/>
    </row>
    <row r="193" spans="1:5" ht="15.75" customHeight="1">
      <c r="A193" s="22"/>
      <c r="B193" s="22"/>
      <c r="C193" s="22"/>
      <c r="D193" s="22"/>
      <c r="E193" s="22"/>
    </row>
    <row r="194" spans="1:5" ht="15.75" customHeight="1">
      <c r="A194" s="22"/>
      <c r="B194" s="22"/>
      <c r="C194" s="22"/>
      <c r="D194" s="22"/>
      <c r="E194" s="22"/>
    </row>
    <row r="195" spans="1:5" ht="15.75" customHeight="1">
      <c r="A195" s="22"/>
      <c r="B195" s="22"/>
      <c r="C195" s="22"/>
      <c r="D195" s="22"/>
      <c r="E195" s="22"/>
    </row>
    <row r="196" spans="1:5" ht="15.75" customHeight="1">
      <c r="A196" s="22"/>
      <c r="B196" s="22"/>
      <c r="C196" s="22"/>
      <c r="D196" s="22"/>
      <c r="E196" s="22"/>
    </row>
    <row r="197" spans="1:5" ht="15.75" customHeight="1">
      <c r="A197" s="22"/>
      <c r="B197" s="22"/>
      <c r="C197" s="22"/>
      <c r="D197" s="22"/>
      <c r="E197" s="22"/>
    </row>
    <row r="198" spans="1:5" ht="15.75" customHeight="1">
      <c r="A198" s="22"/>
      <c r="B198" s="22"/>
      <c r="C198" s="22"/>
      <c r="D198" s="22"/>
      <c r="E198" s="22"/>
    </row>
    <row r="199" spans="1:5" ht="15.75" customHeight="1">
      <c r="A199" s="22"/>
      <c r="B199" s="22"/>
      <c r="C199" s="22"/>
      <c r="D199" s="22"/>
      <c r="E199" s="22"/>
    </row>
    <row r="200" spans="1:5" ht="15.75" customHeight="1">
      <c r="A200" s="22"/>
      <c r="B200" s="22"/>
      <c r="C200" s="22"/>
      <c r="D200" s="22"/>
      <c r="E200" s="22"/>
    </row>
    <row r="201" spans="1:5" ht="15.75" customHeight="1">
      <c r="A201" s="22"/>
      <c r="B201" s="22"/>
      <c r="C201" s="22"/>
      <c r="D201" s="22"/>
      <c r="E201" s="22"/>
    </row>
    <row r="202" spans="1:5" ht="15.75" customHeight="1">
      <c r="A202" s="22"/>
      <c r="B202" s="22"/>
      <c r="C202" s="22"/>
      <c r="D202" s="22"/>
      <c r="E202" s="22"/>
    </row>
    <row r="203" spans="1:5" ht="15.75" customHeight="1">
      <c r="A203" s="22"/>
      <c r="B203" s="22"/>
      <c r="C203" s="22"/>
      <c r="D203" s="22"/>
      <c r="E203" s="22"/>
    </row>
    <row r="204" spans="1:5" ht="15.75" customHeight="1">
      <c r="A204" s="22"/>
      <c r="B204" s="22"/>
      <c r="C204" s="22"/>
      <c r="D204" s="22"/>
      <c r="E204" s="22"/>
    </row>
    <row r="205" spans="1:5" ht="15.75" customHeight="1">
      <c r="A205" s="22"/>
      <c r="B205" s="22"/>
      <c r="C205" s="22"/>
      <c r="D205" s="22"/>
      <c r="E205" s="22"/>
    </row>
    <row r="206" spans="1:5" ht="15.75" customHeight="1">
      <c r="A206" s="22"/>
      <c r="B206" s="22"/>
      <c r="C206" s="22"/>
      <c r="D206" s="22"/>
      <c r="E206" s="22"/>
    </row>
    <row r="207" spans="1:5" ht="15.75" customHeight="1">
      <c r="A207" s="22"/>
      <c r="B207" s="22"/>
      <c r="C207" s="22"/>
      <c r="D207" s="22"/>
      <c r="E207" s="22"/>
    </row>
    <row r="208" spans="1:5" ht="15.75" customHeight="1">
      <c r="A208" s="22"/>
      <c r="B208" s="22"/>
      <c r="C208" s="22"/>
      <c r="D208" s="22"/>
      <c r="E208" s="22"/>
    </row>
    <row r="209" spans="1:5" ht="15.75" customHeight="1">
      <c r="A209" s="22"/>
      <c r="B209" s="22"/>
      <c r="C209" s="22"/>
      <c r="D209" s="22"/>
      <c r="E209" s="22"/>
    </row>
    <row r="210" spans="1:5" ht="15.75" customHeight="1">
      <c r="A210" s="22"/>
      <c r="B210" s="22"/>
      <c r="C210" s="22"/>
      <c r="D210" s="22"/>
      <c r="E210" s="22"/>
    </row>
    <row r="211" spans="1:5" ht="15.75" customHeight="1">
      <c r="A211" s="22"/>
      <c r="B211" s="22"/>
      <c r="C211" s="22"/>
      <c r="D211" s="22"/>
      <c r="E211" s="22"/>
    </row>
    <row r="212" spans="1:5" ht="15.75" customHeight="1">
      <c r="A212" s="22"/>
      <c r="B212" s="22"/>
      <c r="C212" s="22"/>
      <c r="D212" s="22"/>
      <c r="E212" s="22"/>
    </row>
    <row r="213" spans="1:5" ht="15.75" customHeight="1">
      <c r="A213" s="22"/>
      <c r="B213" s="22"/>
      <c r="C213" s="22"/>
      <c r="D213" s="22"/>
      <c r="E213" s="22"/>
    </row>
    <row r="214" spans="1:5" ht="15.75" customHeight="1">
      <c r="A214" s="22"/>
      <c r="B214" s="22"/>
      <c r="C214" s="22"/>
      <c r="D214" s="22"/>
      <c r="E214" s="22"/>
    </row>
    <row r="215" spans="1:5" ht="15.75" customHeight="1">
      <c r="A215" s="22"/>
      <c r="B215" s="22"/>
      <c r="C215" s="22"/>
      <c r="D215" s="22"/>
      <c r="E215" s="22"/>
    </row>
    <row r="216" spans="1:5" ht="15.75" customHeight="1">
      <c r="A216" s="22"/>
      <c r="B216" s="22"/>
      <c r="C216" s="22"/>
      <c r="D216" s="22"/>
      <c r="E216" s="22"/>
    </row>
    <row r="217" spans="1:5" ht="15.75" customHeight="1">
      <c r="A217" s="22"/>
      <c r="B217" s="22"/>
      <c r="C217" s="22"/>
      <c r="D217" s="22"/>
      <c r="E217" s="22"/>
    </row>
    <row r="218" spans="1:5" ht="15.75" customHeight="1">
      <c r="A218" s="22"/>
      <c r="B218" s="22"/>
      <c r="C218" s="22"/>
      <c r="D218" s="22"/>
      <c r="E218" s="22"/>
    </row>
    <row r="219" spans="1:5" ht="15.75" customHeight="1">
      <c r="A219" s="22"/>
      <c r="B219" s="22"/>
      <c r="C219" s="22"/>
      <c r="D219" s="22"/>
      <c r="E219" s="22"/>
    </row>
    <row r="220" spans="1:5" ht="15.75" customHeight="1">
      <c r="A220" s="22"/>
      <c r="B220" s="22"/>
      <c r="C220" s="22"/>
      <c r="D220" s="22"/>
      <c r="E220" s="22"/>
    </row>
    <row r="221" spans="1:5" ht="15.75" customHeight="1">
      <c r="A221" s="22"/>
      <c r="B221" s="22"/>
      <c r="C221" s="22"/>
      <c r="D221" s="22"/>
      <c r="E221" s="22"/>
    </row>
    <row r="222" spans="1:5" ht="15.75" customHeight="1">
      <c r="A222" s="22"/>
      <c r="B222" s="22"/>
      <c r="C222" s="22"/>
      <c r="D222" s="22"/>
      <c r="E222" s="22"/>
    </row>
    <row r="223" spans="1:5" ht="15.75" customHeight="1">
      <c r="A223" s="22"/>
      <c r="B223" s="22"/>
      <c r="C223" s="22"/>
      <c r="D223" s="22"/>
      <c r="E223" s="22"/>
    </row>
    <row r="224" spans="1:5" ht="15.75" customHeight="1">
      <c r="A224" s="22"/>
      <c r="B224" s="22"/>
      <c r="C224" s="22"/>
      <c r="D224" s="22"/>
      <c r="E224" s="22"/>
    </row>
    <row r="225" spans="1:5" ht="15.75" customHeight="1">
      <c r="A225" s="22"/>
      <c r="B225" s="22"/>
      <c r="C225" s="22"/>
      <c r="D225" s="22"/>
      <c r="E225" s="22"/>
    </row>
    <row r="226" spans="1:5" ht="15.75" customHeight="1">
      <c r="A226" s="22"/>
      <c r="B226" s="22"/>
      <c r="C226" s="22"/>
      <c r="D226" s="22"/>
      <c r="E226" s="22"/>
    </row>
    <row r="227" spans="1:5" ht="15.75" customHeight="1">
      <c r="A227" s="22"/>
      <c r="B227" s="22"/>
      <c r="C227" s="22"/>
      <c r="D227" s="22"/>
      <c r="E227" s="22"/>
    </row>
    <row r="228" spans="1:5" ht="15.75" customHeight="1">
      <c r="A228" s="22"/>
      <c r="B228" s="22"/>
      <c r="C228" s="22"/>
      <c r="D228" s="22"/>
      <c r="E228" s="22"/>
    </row>
    <row r="229" spans="1:5" ht="15.75" customHeight="1">
      <c r="A229" s="22"/>
      <c r="B229" s="22"/>
      <c r="C229" s="22"/>
      <c r="D229" s="22"/>
      <c r="E229" s="22"/>
    </row>
    <row r="230" spans="1:5" ht="15.75" customHeight="1">
      <c r="A230" s="22"/>
      <c r="B230" s="22"/>
      <c r="C230" s="22"/>
      <c r="D230" s="22"/>
      <c r="E230" s="22"/>
    </row>
    <row r="231" spans="1:5" ht="15.75" customHeight="1">
      <c r="A231" s="22"/>
      <c r="B231" s="22"/>
      <c r="C231" s="22"/>
      <c r="D231" s="22"/>
      <c r="E231" s="22"/>
    </row>
    <row r="232" spans="1:5" ht="15.75" customHeight="1">
      <c r="A232" s="22"/>
      <c r="B232" s="22"/>
      <c r="C232" s="22"/>
      <c r="D232" s="22"/>
      <c r="E232" s="22"/>
    </row>
    <row r="233" spans="1:5" ht="15.75" customHeight="1">
      <c r="A233" s="22"/>
      <c r="B233" s="22"/>
      <c r="C233" s="22"/>
      <c r="D233" s="22"/>
      <c r="E233" s="22"/>
    </row>
    <row r="234" spans="1:5" ht="15.75" customHeight="1">
      <c r="A234" s="22"/>
      <c r="B234" s="22"/>
      <c r="C234" s="22"/>
      <c r="D234" s="22"/>
      <c r="E234" s="22"/>
    </row>
    <row r="235" spans="1:5" ht="15.75" customHeight="1">
      <c r="A235" s="22"/>
      <c r="B235" s="22"/>
      <c r="C235" s="22"/>
      <c r="D235" s="22"/>
      <c r="E235" s="22"/>
    </row>
    <row r="236" spans="1:5" ht="15.75" customHeight="1">
      <c r="A236" s="22"/>
      <c r="B236" s="22"/>
      <c r="C236" s="22"/>
      <c r="D236" s="22"/>
      <c r="E236" s="22"/>
    </row>
    <row r="237" spans="1:5" ht="15.75" customHeight="1">
      <c r="A237" s="22"/>
      <c r="B237" s="22"/>
      <c r="C237" s="22"/>
      <c r="D237" s="22"/>
      <c r="E237" s="22"/>
    </row>
    <row r="238" spans="1:5" ht="15.75" customHeight="1">
      <c r="A238" s="22"/>
      <c r="B238" s="22"/>
      <c r="C238" s="22"/>
      <c r="D238" s="22"/>
      <c r="E238" s="22"/>
    </row>
    <row r="239" spans="1:5" ht="15.75" customHeight="1">
      <c r="A239" s="22"/>
      <c r="B239" s="22"/>
      <c r="C239" s="22"/>
      <c r="D239" s="22"/>
      <c r="E239" s="22"/>
    </row>
    <row r="240" spans="1:5" ht="15.75" customHeight="1">
      <c r="A240" s="22"/>
      <c r="B240" s="22"/>
      <c r="C240" s="22"/>
      <c r="D240" s="22"/>
      <c r="E240" s="22"/>
    </row>
    <row r="241" spans="1:5" ht="15.75" customHeight="1">
      <c r="A241" s="22"/>
      <c r="B241" s="22"/>
      <c r="C241" s="22"/>
      <c r="D241" s="22"/>
      <c r="E241" s="22"/>
    </row>
    <row r="242" spans="1:5" ht="15.75" customHeight="1">
      <c r="A242" s="22"/>
      <c r="B242" s="22"/>
      <c r="C242" s="22"/>
      <c r="D242" s="22"/>
      <c r="E242" s="22"/>
    </row>
    <row r="243" spans="1:5" ht="15.75" customHeight="1">
      <c r="A243" s="22"/>
      <c r="B243" s="22"/>
      <c r="C243" s="22"/>
      <c r="D243" s="22"/>
      <c r="E243" s="22"/>
    </row>
    <row r="244" spans="1:5" ht="15.75" customHeight="1">
      <c r="A244" s="22"/>
      <c r="B244" s="22"/>
      <c r="C244" s="22"/>
      <c r="D244" s="22"/>
      <c r="E244" s="22"/>
    </row>
    <row r="245" spans="1:5" ht="15.75" customHeight="1">
      <c r="A245" s="22"/>
      <c r="B245" s="22"/>
      <c r="C245" s="22"/>
      <c r="D245" s="22"/>
      <c r="E245" s="22"/>
    </row>
    <row r="246" spans="1:5" ht="15.75" customHeight="1">
      <c r="A246" s="22"/>
      <c r="B246" s="22"/>
      <c r="C246" s="22"/>
      <c r="D246" s="22"/>
      <c r="E246" s="22"/>
    </row>
    <row r="247" spans="1:5" ht="15.75" customHeight="1">
      <c r="A247" s="22"/>
      <c r="B247" s="22"/>
      <c r="C247" s="22"/>
      <c r="D247" s="22"/>
      <c r="E247" s="22"/>
    </row>
    <row r="248" spans="1:5" ht="15.75" customHeight="1">
      <c r="A248" s="22"/>
      <c r="B248" s="22"/>
      <c r="C248" s="22"/>
      <c r="D248" s="22"/>
      <c r="E248" s="22"/>
    </row>
    <row r="249" spans="1:5" ht="15.75" customHeight="1">
      <c r="A249" s="22"/>
      <c r="B249" s="22"/>
      <c r="C249" s="22"/>
      <c r="D249" s="22"/>
      <c r="E249" s="22"/>
    </row>
    <row r="250" spans="1:5" ht="15.75" customHeight="1">
      <c r="A250" s="22"/>
      <c r="B250" s="22"/>
      <c r="C250" s="22"/>
      <c r="D250" s="22"/>
      <c r="E250" s="22"/>
    </row>
    <row r="251" spans="1:5" ht="15.75" customHeight="1">
      <c r="A251" s="22"/>
      <c r="B251" s="22"/>
      <c r="C251" s="22"/>
      <c r="D251" s="22"/>
      <c r="E251" s="22"/>
    </row>
    <row r="252" spans="1:5" ht="15.75" customHeight="1">
      <c r="A252" s="22"/>
      <c r="B252" s="22"/>
      <c r="C252" s="22"/>
      <c r="D252" s="22"/>
      <c r="E252" s="22"/>
    </row>
    <row r="253" spans="1:5" ht="15.75" customHeight="1">
      <c r="A253" s="22"/>
      <c r="B253" s="22"/>
      <c r="C253" s="22"/>
      <c r="D253" s="22"/>
      <c r="E253" s="22"/>
    </row>
    <row r="254" spans="1:5" ht="15.75" customHeight="1">
      <c r="A254" s="22"/>
      <c r="B254" s="22"/>
      <c r="C254" s="22"/>
      <c r="D254" s="22"/>
      <c r="E254" s="22"/>
    </row>
    <row r="255" spans="1:5" ht="15.75" customHeight="1">
      <c r="A255" s="22"/>
      <c r="B255" s="22"/>
      <c r="C255" s="22"/>
      <c r="D255" s="22"/>
      <c r="E255" s="22"/>
    </row>
    <row r="256" spans="1:5" ht="15.75" customHeight="1">
      <c r="A256" s="22"/>
      <c r="B256" s="22"/>
      <c r="C256" s="22"/>
      <c r="D256" s="22"/>
      <c r="E256" s="22"/>
    </row>
    <row r="257" spans="1:5" ht="15.75" customHeight="1">
      <c r="A257" s="22"/>
      <c r="B257" s="22"/>
      <c r="C257" s="22"/>
      <c r="D257" s="22"/>
      <c r="E257" s="22"/>
    </row>
    <row r="258" spans="1:5" ht="15.75" customHeight="1">
      <c r="A258" s="22"/>
      <c r="B258" s="22"/>
      <c r="C258" s="22"/>
      <c r="D258" s="22"/>
      <c r="E258" s="22"/>
    </row>
    <row r="259" spans="1:5" ht="15.75" customHeight="1">
      <c r="A259" s="22"/>
      <c r="B259" s="22"/>
      <c r="C259" s="22"/>
      <c r="D259" s="22"/>
      <c r="E259" s="22"/>
    </row>
    <row r="260" spans="1:5" ht="15.75" customHeight="1">
      <c r="A260" s="22"/>
      <c r="B260" s="22"/>
      <c r="C260" s="22"/>
      <c r="D260" s="22"/>
      <c r="E260" s="22"/>
    </row>
    <row r="261" spans="1:5" ht="15.75" customHeight="1">
      <c r="A261" s="22"/>
      <c r="B261" s="22"/>
      <c r="C261" s="22"/>
      <c r="D261" s="22"/>
      <c r="E261" s="22"/>
    </row>
    <row r="262" spans="1:5" ht="15.75" customHeight="1">
      <c r="A262" s="22"/>
      <c r="B262" s="22"/>
      <c r="C262" s="22"/>
      <c r="D262" s="22"/>
      <c r="E262" s="22"/>
    </row>
    <row r="263" spans="1:5" ht="15.75" customHeight="1">
      <c r="A263" s="22"/>
      <c r="B263" s="22"/>
      <c r="C263" s="22"/>
      <c r="D263" s="22"/>
      <c r="E263" s="22"/>
    </row>
    <row r="264" spans="1:5" ht="15.75" customHeight="1">
      <c r="A264" s="22"/>
      <c r="B264" s="22"/>
      <c r="C264" s="22"/>
      <c r="D264" s="22"/>
      <c r="E264" s="22"/>
    </row>
    <row r="265" spans="1:5" ht="15.75" customHeight="1">
      <c r="A265" s="22"/>
      <c r="B265" s="22"/>
      <c r="C265" s="22"/>
      <c r="D265" s="22"/>
      <c r="E265" s="22"/>
    </row>
    <row r="266" spans="1:5" ht="15.75" customHeight="1">
      <c r="A266" s="22"/>
      <c r="B266" s="22"/>
      <c r="C266" s="22"/>
      <c r="D266" s="22"/>
      <c r="E266" s="22"/>
    </row>
    <row r="267" spans="1:5" ht="15.75" customHeight="1">
      <c r="A267" s="22"/>
      <c r="B267" s="22"/>
      <c r="C267" s="22"/>
      <c r="D267" s="22"/>
      <c r="E267" s="22"/>
    </row>
    <row r="268" spans="1:5" ht="15.75" customHeight="1">
      <c r="A268" s="22"/>
      <c r="B268" s="22"/>
      <c r="C268" s="22"/>
      <c r="D268" s="22"/>
      <c r="E268" s="22"/>
    </row>
    <row r="269" spans="1:5" ht="15.75" customHeight="1">
      <c r="A269" s="22"/>
      <c r="B269" s="22"/>
      <c r="C269" s="22"/>
      <c r="D269" s="22"/>
      <c r="E269" s="22"/>
    </row>
    <row r="270" spans="1:5" ht="15.75" customHeight="1">
      <c r="A270" s="22"/>
      <c r="B270" s="22"/>
      <c r="C270" s="22"/>
      <c r="D270" s="22"/>
      <c r="E270" s="22"/>
    </row>
    <row r="271" spans="1:5" ht="15.75" customHeight="1">
      <c r="A271" s="22"/>
      <c r="B271" s="22"/>
      <c r="C271" s="22"/>
      <c r="D271" s="22"/>
      <c r="E271" s="22"/>
    </row>
    <row r="272" spans="1:5" ht="15.75" customHeight="1">
      <c r="A272" s="22"/>
      <c r="B272" s="22"/>
      <c r="C272" s="22"/>
      <c r="D272" s="22"/>
      <c r="E272" s="22"/>
    </row>
    <row r="273" spans="1:5" ht="15.75" customHeight="1">
      <c r="A273" s="22"/>
      <c r="B273" s="22"/>
      <c r="C273" s="22"/>
      <c r="D273" s="22"/>
      <c r="E273" s="22"/>
    </row>
    <row r="274" spans="1:5" ht="15.75" customHeight="1">
      <c r="A274" s="22"/>
      <c r="B274" s="22"/>
      <c r="C274" s="22"/>
      <c r="D274" s="22"/>
      <c r="E274" s="22"/>
    </row>
    <row r="275" spans="1:5" ht="15.75" customHeight="1">
      <c r="A275" s="22"/>
      <c r="B275" s="22"/>
      <c r="C275" s="22"/>
      <c r="D275" s="22"/>
      <c r="E275" s="22"/>
    </row>
    <row r="276" spans="1:5" ht="15.75" customHeight="1">
      <c r="A276" s="22"/>
      <c r="B276" s="22"/>
      <c r="C276" s="22"/>
      <c r="D276" s="22"/>
      <c r="E276" s="22"/>
    </row>
    <row r="277" spans="1:5" ht="15.75" customHeight="1">
      <c r="A277" s="22"/>
      <c r="B277" s="22"/>
      <c r="C277" s="22"/>
      <c r="D277" s="22"/>
      <c r="E277" s="22"/>
    </row>
    <row r="278" spans="1:5" ht="15.75" customHeight="1">
      <c r="A278" s="22"/>
      <c r="B278" s="22"/>
      <c r="C278" s="22"/>
      <c r="D278" s="22"/>
      <c r="E278" s="22"/>
    </row>
    <row r="279" spans="1:5" ht="15.75" customHeight="1">
      <c r="A279" s="22"/>
      <c r="B279" s="22"/>
      <c r="C279" s="22"/>
      <c r="D279" s="22"/>
      <c r="E279" s="22"/>
    </row>
    <row r="280" spans="1:5" ht="15.75" customHeight="1">
      <c r="A280" s="22"/>
      <c r="B280" s="22"/>
      <c r="C280" s="22"/>
      <c r="D280" s="22"/>
      <c r="E280" s="22"/>
    </row>
    <row r="281" spans="1:5" ht="15.75" customHeight="1">
      <c r="A281" s="22"/>
      <c r="B281" s="22"/>
      <c r="C281" s="22"/>
      <c r="D281" s="22"/>
      <c r="E281" s="22"/>
    </row>
    <row r="282" spans="1:5" ht="15.75" customHeight="1">
      <c r="A282" s="22"/>
      <c r="B282" s="22"/>
      <c r="C282" s="22"/>
      <c r="D282" s="22"/>
      <c r="E282" s="22"/>
    </row>
    <row r="283" spans="1:5" ht="15.75" customHeight="1">
      <c r="A283" s="22"/>
      <c r="B283" s="22"/>
      <c r="C283" s="22"/>
      <c r="D283" s="22"/>
      <c r="E283" s="22"/>
    </row>
    <row r="284" spans="1:5" ht="15.75" customHeight="1">
      <c r="A284" s="22"/>
      <c r="B284" s="22"/>
      <c r="C284" s="22"/>
      <c r="D284" s="22"/>
      <c r="E284" s="22"/>
    </row>
    <row r="285" spans="1:5" ht="15.75" customHeight="1">
      <c r="A285" s="22"/>
      <c r="B285" s="22"/>
      <c r="C285" s="22"/>
      <c r="D285" s="22"/>
      <c r="E285" s="22"/>
    </row>
    <row r="286" spans="1:5" ht="15.75" customHeight="1">
      <c r="A286" s="22"/>
      <c r="B286" s="22"/>
      <c r="C286" s="22"/>
      <c r="D286" s="22"/>
      <c r="E286" s="22"/>
    </row>
    <row r="287" spans="1:5" ht="15.75" customHeight="1">
      <c r="A287" s="22"/>
      <c r="B287" s="22"/>
      <c r="C287" s="22"/>
      <c r="D287" s="22"/>
      <c r="E287" s="22"/>
    </row>
    <row r="288" spans="1:5" ht="15.75" customHeight="1">
      <c r="A288" s="22"/>
      <c r="B288" s="22"/>
      <c r="C288" s="22"/>
      <c r="D288" s="22"/>
      <c r="E288" s="22"/>
    </row>
    <row r="289" spans="1:5" ht="15.75" customHeight="1">
      <c r="A289" s="22"/>
      <c r="B289" s="22"/>
      <c r="C289" s="22"/>
      <c r="D289" s="22"/>
      <c r="E289" s="22"/>
    </row>
    <row r="290" spans="1:5" ht="15.75" customHeight="1">
      <c r="A290" s="22"/>
      <c r="B290" s="22"/>
      <c r="C290" s="22"/>
      <c r="D290" s="22"/>
      <c r="E290" s="22"/>
    </row>
    <row r="291" spans="1:5" ht="15.75" customHeight="1"/>
    <row r="292" spans="1:5" ht="15.75" customHeight="1"/>
    <row r="293" spans="1:5" ht="15.75" customHeight="1"/>
    <row r="294" spans="1:5" ht="15.75" customHeight="1"/>
    <row r="295" spans="1:5" ht="15.75" customHeight="1"/>
    <row r="296" spans="1:5" ht="15.75" customHeight="1"/>
    <row r="297" spans="1:5" ht="15.75" customHeight="1"/>
    <row r="298" spans="1:5" ht="15.75" customHeight="1"/>
    <row r="299" spans="1:5" ht="15.75" customHeight="1"/>
    <row r="300" spans="1:5" ht="15.75" customHeight="1"/>
    <row r="301" spans="1:5" ht="15.75" customHeight="1"/>
    <row r="302" spans="1:5" ht="15.75" customHeight="1"/>
    <row r="303" spans="1:5" ht="15.75" customHeight="1"/>
    <row r="304" spans="1:5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05">
    <mergeCell ref="A55:B55"/>
    <mergeCell ref="A56:B56"/>
    <mergeCell ref="A57:A58"/>
    <mergeCell ref="B57:B58"/>
    <mergeCell ref="A59:A60"/>
    <mergeCell ref="B59:B60"/>
    <mergeCell ref="A34:A35"/>
    <mergeCell ref="A36:A37"/>
    <mergeCell ref="A38:A39"/>
    <mergeCell ref="A40:A41"/>
    <mergeCell ref="A42:A43"/>
    <mergeCell ref="A44:A45"/>
    <mergeCell ref="A46:A47"/>
    <mergeCell ref="A48:A49"/>
    <mergeCell ref="B36:B37"/>
    <mergeCell ref="B38:B39"/>
    <mergeCell ref="B40:B41"/>
    <mergeCell ref="B42:B43"/>
    <mergeCell ref="B44:B45"/>
    <mergeCell ref="B46:B47"/>
    <mergeCell ref="B48:B49"/>
    <mergeCell ref="B34:B35"/>
    <mergeCell ref="A84:B84"/>
    <mergeCell ref="A85:B85"/>
    <mergeCell ref="A86:B86"/>
    <mergeCell ref="A75:A76"/>
    <mergeCell ref="B75:B76"/>
    <mergeCell ref="A77:A78"/>
    <mergeCell ref="B77:B78"/>
    <mergeCell ref="A79:A80"/>
    <mergeCell ref="B79:B80"/>
    <mergeCell ref="A81:A82"/>
    <mergeCell ref="C57:E57"/>
    <mergeCell ref="C67:E67"/>
    <mergeCell ref="C68:E68"/>
    <mergeCell ref="C69:E69"/>
    <mergeCell ref="A70:B70"/>
    <mergeCell ref="A73:A74"/>
    <mergeCell ref="B73:B74"/>
    <mergeCell ref="B81:B82"/>
    <mergeCell ref="A83:B83"/>
    <mergeCell ref="A61:A62"/>
    <mergeCell ref="B61:B62"/>
    <mergeCell ref="A63:A64"/>
    <mergeCell ref="B63:B64"/>
    <mergeCell ref="A65:A66"/>
    <mergeCell ref="B65:B66"/>
    <mergeCell ref="A67:B67"/>
    <mergeCell ref="A68:B68"/>
    <mergeCell ref="A69:B69"/>
    <mergeCell ref="C32:E32"/>
    <mergeCell ref="A18:A19"/>
    <mergeCell ref="B18:B19"/>
    <mergeCell ref="A20:A21"/>
    <mergeCell ref="A50:B50"/>
    <mergeCell ref="C50:E50"/>
    <mergeCell ref="C51:E51"/>
    <mergeCell ref="C52:E52"/>
    <mergeCell ref="C53:E53"/>
    <mergeCell ref="A51:B51"/>
    <mergeCell ref="A52:B52"/>
    <mergeCell ref="A53:B53"/>
    <mergeCell ref="C12:E12"/>
    <mergeCell ref="C13:E13"/>
    <mergeCell ref="C16:E16"/>
    <mergeCell ref="A12:B12"/>
    <mergeCell ref="A13:B13"/>
    <mergeCell ref="A15:B15"/>
    <mergeCell ref="A16:A17"/>
    <mergeCell ref="B16:B17"/>
    <mergeCell ref="B24:B25"/>
    <mergeCell ref="A4:D4"/>
    <mergeCell ref="A6:A7"/>
    <mergeCell ref="B6:B7"/>
    <mergeCell ref="C6:E6"/>
    <mergeCell ref="A8:A9"/>
    <mergeCell ref="B8:B9"/>
    <mergeCell ref="C10:E10"/>
    <mergeCell ref="A10:B10"/>
    <mergeCell ref="A11:B11"/>
    <mergeCell ref="C11:E11"/>
    <mergeCell ref="C85:D85"/>
    <mergeCell ref="C86:D86"/>
    <mergeCell ref="C90:E90"/>
    <mergeCell ref="C91:E95"/>
    <mergeCell ref="B20:B21"/>
    <mergeCell ref="A22:A23"/>
    <mergeCell ref="B22:B23"/>
    <mergeCell ref="A24:A25"/>
    <mergeCell ref="A27:B27"/>
    <mergeCell ref="A28:B28"/>
    <mergeCell ref="A29:B29"/>
    <mergeCell ref="A31:B31"/>
    <mergeCell ref="A32:A33"/>
    <mergeCell ref="B32:B33"/>
    <mergeCell ref="C70:E70"/>
    <mergeCell ref="A72:C72"/>
    <mergeCell ref="C73:D73"/>
    <mergeCell ref="C83:D83"/>
    <mergeCell ref="C84:D84"/>
    <mergeCell ref="A26:B26"/>
    <mergeCell ref="C26:E26"/>
    <mergeCell ref="C27:E27"/>
    <mergeCell ref="C28:E28"/>
    <mergeCell ref="C29:E29"/>
  </mergeCells>
  <pageMargins left="0.7" right="0.7" top="0.75" bottom="0.75" header="0" footer="0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G1000"/>
  <sheetViews>
    <sheetView workbookViewId="0">
      <selection activeCell="B2" sqref="B2"/>
    </sheetView>
  </sheetViews>
  <sheetFormatPr defaultColWidth="14.42578125" defaultRowHeight="15" customHeight="1"/>
  <cols>
    <col min="1" max="1" width="29.5703125" customWidth="1"/>
    <col min="2" max="2" width="30.140625" customWidth="1"/>
    <col min="3" max="3" width="4.5703125" customWidth="1"/>
    <col min="4" max="4" width="26.140625" customWidth="1"/>
    <col min="5" max="5" width="22.85546875" customWidth="1"/>
    <col min="6" max="6" width="27.42578125" customWidth="1"/>
    <col min="7" max="7" width="20.42578125" customWidth="1"/>
  </cols>
  <sheetData>
    <row r="1" spans="1:7" ht="18.75" customHeight="1"/>
    <row r="2" spans="1:7" ht="15.75" customHeight="1">
      <c r="A2" s="26" t="s">
        <v>177</v>
      </c>
      <c r="B2" s="4"/>
    </row>
    <row r="3" spans="1:7" ht="15.75" customHeight="1"/>
    <row r="4" spans="1:7" ht="15.75" customHeight="1"/>
    <row r="5" spans="1:7" ht="15.75" customHeight="1">
      <c r="B5" s="165" t="s">
        <v>178</v>
      </c>
      <c r="C5" s="166"/>
      <c r="D5" s="27" t="s">
        <v>179</v>
      </c>
      <c r="E5" s="27" t="s">
        <v>180</v>
      </c>
      <c r="F5" s="27" t="s">
        <v>181</v>
      </c>
      <c r="G5" s="27" t="s">
        <v>182</v>
      </c>
    </row>
    <row r="6" spans="1:7" ht="15.75" customHeight="1">
      <c r="B6" s="28" t="s">
        <v>183</v>
      </c>
      <c r="C6" s="99" t="s">
        <v>184</v>
      </c>
      <c r="D6" s="100">
        <v>250</v>
      </c>
      <c r="E6" s="99"/>
      <c r="F6" s="99"/>
      <c r="G6" s="99"/>
    </row>
    <row r="7" spans="1:7" ht="15.75" customHeight="1">
      <c r="B7" s="28" t="s">
        <v>185</v>
      </c>
      <c r="C7" s="99" t="s">
        <v>184</v>
      </c>
      <c r="D7" s="99">
        <v>450</v>
      </c>
      <c r="E7" s="99">
        <v>600</v>
      </c>
      <c r="F7" s="99"/>
      <c r="G7" s="99"/>
    </row>
    <row r="8" spans="1:7" ht="15.75" customHeight="1">
      <c r="B8" s="28" t="s">
        <v>186</v>
      </c>
      <c r="C8" s="99" t="s">
        <v>187</v>
      </c>
      <c r="D8" s="99">
        <f>(D9-D6)/D7</f>
        <v>0.44444444444444442</v>
      </c>
      <c r="E8" s="99"/>
      <c r="F8" s="99"/>
      <c r="G8" s="99"/>
    </row>
    <row r="9" spans="1:7" ht="15.75" customHeight="1">
      <c r="B9" s="28" t="s">
        <v>188</v>
      </c>
      <c r="C9" s="99" t="s">
        <v>184</v>
      </c>
      <c r="D9" s="99">
        <v>450</v>
      </c>
      <c r="E9" s="99"/>
      <c r="F9" s="99"/>
      <c r="G9" s="99"/>
    </row>
    <row r="10" spans="1:7" ht="15.75" customHeight="1">
      <c r="B10" s="28" t="s">
        <v>189</v>
      </c>
      <c r="C10" s="99" t="s">
        <v>190</v>
      </c>
      <c r="D10" s="99">
        <f>(D9-D6)/D7*100</f>
        <v>44.444444444444443</v>
      </c>
      <c r="E10" s="99"/>
      <c r="F10" s="99"/>
      <c r="G10" s="99"/>
    </row>
    <row r="11" spans="1:7" ht="15.75" customHeight="1">
      <c r="B11" s="28" t="s">
        <v>191</v>
      </c>
      <c r="C11" s="99" t="s">
        <v>184</v>
      </c>
      <c r="D11" s="99">
        <f>D9-D6</f>
        <v>200</v>
      </c>
      <c r="E11" s="99"/>
      <c r="F11" s="99"/>
      <c r="G11" s="99"/>
    </row>
    <row r="12" spans="1:7" ht="15.75" customHeight="1"/>
    <row r="13" spans="1:7" ht="15.75" customHeight="1"/>
    <row r="14" spans="1:7" ht="15.75" customHeight="1"/>
    <row r="15" spans="1:7" ht="15.75" customHeight="1"/>
    <row r="16" spans="1:7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5:C5"/>
  </mergeCells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G1000"/>
  <sheetViews>
    <sheetView topLeftCell="A4" workbookViewId="0">
      <selection activeCell="B38" sqref="B38"/>
    </sheetView>
  </sheetViews>
  <sheetFormatPr defaultColWidth="14.42578125" defaultRowHeight="15" customHeight="1"/>
  <cols>
    <col min="1" max="1" width="34" customWidth="1"/>
    <col min="2" max="4" width="14.42578125" customWidth="1"/>
  </cols>
  <sheetData>
    <row r="1" spans="1:7" ht="15.75" customHeight="1">
      <c r="A1" s="171" t="s">
        <v>192</v>
      </c>
      <c r="B1" s="144"/>
      <c r="C1" s="22"/>
      <c r="D1" s="22"/>
      <c r="E1" s="22"/>
      <c r="F1" s="22"/>
      <c r="G1" s="22"/>
    </row>
    <row r="2" spans="1:7" ht="15.75" customHeight="1">
      <c r="A2" s="22"/>
      <c r="B2" s="22"/>
      <c r="C2" s="22"/>
      <c r="D2" s="22"/>
      <c r="E2" s="22"/>
      <c r="F2" s="22"/>
      <c r="G2" s="22"/>
    </row>
    <row r="3" spans="1:7" ht="15.75" customHeight="1">
      <c r="A3" s="171" t="s">
        <v>193</v>
      </c>
      <c r="B3" s="144"/>
      <c r="C3" s="29"/>
      <c r="D3" s="29"/>
      <c r="E3" s="29"/>
      <c r="F3" s="29"/>
      <c r="G3" s="29"/>
    </row>
    <row r="4" spans="1:7" ht="15.75" customHeight="1">
      <c r="A4" s="30" t="s">
        <v>194</v>
      </c>
      <c r="B4" s="29"/>
      <c r="C4" s="29"/>
      <c r="D4" s="29"/>
      <c r="E4" s="29"/>
      <c r="F4" s="29"/>
      <c r="G4" s="29"/>
    </row>
    <row r="5" spans="1:7" ht="15.75" customHeight="1">
      <c r="A5" s="30"/>
      <c r="B5" s="29"/>
      <c r="C5" s="29"/>
      <c r="D5" s="29"/>
      <c r="E5" s="29"/>
      <c r="F5" s="29"/>
      <c r="G5" s="29"/>
    </row>
    <row r="6" spans="1:7" ht="15.75" customHeight="1">
      <c r="A6" s="172" t="s">
        <v>195</v>
      </c>
      <c r="B6" s="142"/>
      <c r="C6" s="142"/>
      <c r="D6" s="142"/>
      <c r="E6" s="142"/>
      <c r="F6" s="142"/>
      <c r="G6" s="139"/>
    </row>
    <row r="7" spans="1:7" ht="15.75" customHeight="1">
      <c r="A7" s="173"/>
      <c r="B7" s="173" t="s">
        <v>196</v>
      </c>
      <c r="C7" s="174" t="s">
        <v>197</v>
      </c>
      <c r="D7" s="175"/>
      <c r="E7" s="175"/>
      <c r="F7" s="176"/>
      <c r="G7" s="173" t="s">
        <v>198</v>
      </c>
    </row>
    <row r="8" spans="1:7" ht="27" customHeight="1">
      <c r="A8" s="168"/>
      <c r="B8" s="168"/>
      <c r="C8" s="31" t="s">
        <v>199</v>
      </c>
      <c r="D8" s="31" t="s">
        <v>200</v>
      </c>
      <c r="E8" s="31" t="s">
        <v>201</v>
      </c>
      <c r="F8" s="31" t="s">
        <v>202</v>
      </c>
      <c r="G8" s="168"/>
    </row>
    <row r="9" spans="1:7" ht="15.75" customHeight="1">
      <c r="A9" s="167" t="s">
        <v>203</v>
      </c>
      <c r="B9" s="32" t="s">
        <v>204</v>
      </c>
      <c r="C9" s="33"/>
      <c r="D9" s="33"/>
      <c r="E9" s="33"/>
      <c r="F9" s="33"/>
      <c r="G9" s="33"/>
    </row>
    <row r="10" spans="1:7" ht="15.75" customHeight="1">
      <c r="A10" s="168"/>
      <c r="B10" s="34"/>
      <c r="C10" s="33"/>
      <c r="D10" s="33"/>
      <c r="E10" s="33"/>
      <c r="F10" s="33"/>
      <c r="G10" s="33"/>
    </row>
    <row r="11" spans="1:7" ht="15.75" customHeight="1">
      <c r="A11" s="35" t="s">
        <v>205</v>
      </c>
      <c r="B11" s="36">
        <f>(D11+E11)/2*4</f>
        <v>2691000</v>
      </c>
      <c r="C11" s="37">
        <f>'[1]Лист3 Доходы и расходы'!$B$36+'[1]Лист3 Доходы и расходы'!$B$37+'[1]Лист3 Доходы и расходы'!$B$38</f>
        <v>0</v>
      </c>
      <c r="D11" s="37">
        <f>'[1]Лист3 Доходы и расходы'!$E$39+'[1]Лист3 Доходы и расходы'!$E$40+'[1]Лист3 Доходы и расходы'!$E$41</f>
        <v>409500</v>
      </c>
      <c r="E11" s="37">
        <f>'[1]Лист3 Доходы и расходы'!$E$42+'[1]Лист3 Доходы и расходы'!$E$43+'[1]Лист3 Доходы и расходы'!$E$44</f>
        <v>936000</v>
      </c>
      <c r="F11" s="37">
        <f>'[1]Лист3 Доходы и расходы'!$E$45+'[1]Лист3 Доходы и расходы'!$E$46+'[1]Лист3 Доходы и расходы'!$E$47</f>
        <v>1287000</v>
      </c>
      <c r="G11" s="37">
        <f>C11+D11+E11+F11</f>
        <v>2632500</v>
      </c>
    </row>
    <row r="12" spans="1:7" ht="15.75" customHeight="1">
      <c r="A12" s="35" t="s">
        <v>206</v>
      </c>
      <c r="B12" s="36">
        <f>(E12+F12)/2*4</f>
        <v>106438.39999999997</v>
      </c>
      <c r="C12" s="37">
        <v>0</v>
      </c>
      <c r="D12" s="37">
        <f>[1]Лист8!$E$12+[1]Лист8!$F$12+[1]Лист8!$G$12</f>
        <v>-13568.600000000006</v>
      </c>
      <c r="E12" s="37">
        <f>[1]Лист8!$H$12+[1]Лист8!$I$12+[1]Лист8!$J$12</f>
        <v>1259.5999999999913</v>
      </c>
      <c r="F12" s="37">
        <f>[1]Лист8!$K$12+[1]Лист8!$L$12+[1]Лист8!$M$12</f>
        <v>51959.599999999991</v>
      </c>
      <c r="G12" s="37">
        <f>D12+E12+C12+F12</f>
        <v>39650.599999999977</v>
      </c>
    </row>
    <row r="13" spans="1:7" ht="15.75" customHeight="1">
      <c r="A13" s="35" t="s">
        <v>207</v>
      </c>
      <c r="B13" s="38"/>
      <c r="C13" s="37">
        <f>'[2]Маркетинговая стратегия'!I17</f>
        <v>0</v>
      </c>
      <c r="D13" s="37">
        <f>D12/D11*100</f>
        <v>-3.3134554334554345</v>
      </c>
      <c r="E13" s="37">
        <f>E12/E11*100</f>
        <v>0.13457264957264864</v>
      </c>
      <c r="F13" s="37">
        <f>F12/F11*100</f>
        <v>4.0372649572649566</v>
      </c>
      <c r="G13" s="37">
        <f>G12/G11*100</f>
        <v>1.506195631528964</v>
      </c>
    </row>
    <row r="14" spans="1:7" ht="15.75" customHeight="1">
      <c r="A14" s="39" t="s">
        <v>208</v>
      </c>
      <c r="B14" s="40">
        <v>690000</v>
      </c>
      <c r="C14" s="41"/>
      <c r="D14" s="41"/>
      <c r="E14" s="41"/>
      <c r="F14" s="41"/>
      <c r="G14" s="41"/>
    </row>
    <row r="15" spans="1:7" ht="15.75" customHeight="1">
      <c r="A15" s="169" t="s">
        <v>209</v>
      </c>
      <c r="B15" s="142"/>
      <c r="C15" s="142"/>
      <c r="D15" s="142"/>
      <c r="E15" s="142"/>
      <c r="F15" s="142"/>
      <c r="G15" s="139"/>
    </row>
    <row r="16" spans="1:7" ht="31.5">
      <c r="A16" s="42" t="s">
        <v>482</v>
      </c>
      <c r="B16" s="44">
        <f>29*4*4*12</f>
        <v>5568</v>
      </c>
      <c r="C16" s="43">
        <v>0</v>
      </c>
      <c r="D16" s="107">
        <f>0.537*D17</f>
        <v>488.67</v>
      </c>
      <c r="E16" s="107">
        <f>E17*0.537</f>
        <v>1116.96</v>
      </c>
      <c r="F16" s="107">
        <f>0.537*F17</f>
        <v>1535.8200000000002</v>
      </c>
      <c r="G16" s="107">
        <f>C16+D16+E16+F16</f>
        <v>3141.4500000000003</v>
      </c>
    </row>
    <row r="17" spans="1:7" ht="15.75" customHeight="1">
      <c r="A17" s="42" t="s">
        <v>483</v>
      </c>
      <c r="B17" s="44">
        <f>(28+26)*4*4*12</f>
        <v>10368</v>
      </c>
      <c r="C17" s="44">
        <v>0</v>
      </c>
      <c r="D17" s="44">
        <f>(15+20)*26</f>
        <v>910</v>
      </c>
      <c r="E17" s="44">
        <f>(20+30+30)*26</f>
        <v>2080</v>
      </c>
      <c r="F17" s="44">
        <f>(30+40+40)*26</f>
        <v>2860</v>
      </c>
      <c r="G17" s="44">
        <f>C17+D17+E17+F17</f>
        <v>5850</v>
      </c>
    </row>
    <row r="18" spans="1:7" ht="15.75" customHeight="1">
      <c r="A18" s="42" t="s">
        <v>210</v>
      </c>
      <c r="B18" s="44">
        <v>6</v>
      </c>
      <c r="C18" s="44">
        <v>0</v>
      </c>
      <c r="D18" s="44">
        <v>3</v>
      </c>
      <c r="E18" s="44">
        <v>4</v>
      </c>
      <c r="F18" s="44">
        <v>5</v>
      </c>
      <c r="G18" s="44">
        <f>(3+4+5)/3</f>
        <v>4</v>
      </c>
    </row>
    <row r="19" spans="1:7" ht="15.75" customHeight="1">
      <c r="A19" s="45" t="s">
        <v>211</v>
      </c>
      <c r="B19" s="46"/>
      <c r="C19" s="43">
        <v>0</v>
      </c>
      <c r="D19" s="43"/>
      <c r="E19" s="43"/>
      <c r="F19" s="43"/>
      <c r="G19" s="43"/>
    </row>
    <row r="20" spans="1:7" ht="15.75" customHeight="1">
      <c r="A20" s="170" t="s">
        <v>212</v>
      </c>
      <c r="B20" s="142"/>
      <c r="C20" s="142"/>
      <c r="D20" s="142"/>
      <c r="E20" s="142"/>
      <c r="F20" s="142"/>
      <c r="G20" s="139"/>
    </row>
    <row r="21" spans="1:7" ht="15.75" customHeight="1">
      <c r="A21" s="47" t="s">
        <v>213</v>
      </c>
      <c r="B21" s="48"/>
      <c r="C21" s="49"/>
      <c r="D21" s="49"/>
      <c r="E21" s="49"/>
      <c r="F21" s="49"/>
      <c r="G21" s="49"/>
    </row>
    <row r="22" spans="1:7" ht="15.75" customHeight="1">
      <c r="A22" s="47" t="s">
        <v>214</v>
      </c>
      <c r="B22" s="50"/>
      <c r="C22" s="50"/>
      <c r="D22" s="50"/>
      <c r="E22" s="50"/>
      <c r="F22" s="50"/>
      <c r="G22" s="50"/>
    </row>
    <row r="23" spans="1:7" ht="15.75" customHeight="1">
      <c r="A23" s="47" t="s">
        <v>215</v>
      </c>
      <c r="B23" s="50"/>
      <c r="C23" s="50"/>
      <c r="D23" s="50"/>
      <c r="E23" s="50"/>
      <c r="F23" s="50"/>
      <c r="G23" s="50"/>
    </row>
    <row r="24" spans="1:7" ht="15.75" customHeight="1">
      <c r="A24" s="47" t="s">
        <v>216</v>
      </c>
      <c r="B24" s="50"/>
      <c r="C24" s="49"/>
      <c r="D24" s="49"/>
      <c r="E24" s="49"/>
      <c r="F24" s="49"/>
      <c r="G24" s="49"/>
    </row>
    <row r="25" spans="1:7" ht="15.75" customHeight="1">
      <c r="A25" s="47" t="s">
        <v>217</v>
      </c>
      <c r="B25" s="48"/>
      <c r="C25" s="49"/>
      <c r="D25" s="49"/>
      <c r="E25" s="49"/>
      <c r="F25" s="49"/>
      <c r="G25" s="49"/>
    </row>
    <row r="26" spans="1:7" ht="15.75" customHeight="1">
      <c r="A26" s="155" t="s">
        <v>218</v>
      </c>
      <c r="B26" s="142"/>
      <c r="C26" s="142"/>
      <c r="D26" s="142"/>
      <c r="E26" s="142"/>
      <c r="F26" s="142"/>
      <c r="G26" s="139"/>
    </row>
    <row r="27" spans="1:7" ht="15.75" customHeight="1">
      <c r="A27" s="51" t="s">
        <v>219</v>
      </c>
      <c r="B27" s="51"/>
      <c r="C27" s="51"/>
      <c r="D27" s="51"/>
      <c r="E27" s="51"/>
      <c r="F27" s="51"/>
      <c r="G27" s="51"/>
    </row>
    <row r="28" spans="1:7" ht="15.75" customHeight="1">
      <c r="A28" s="52" t="s">
        <v>220</v>
      </c>
      <c r="B28" s="53"/>
      <c r="C28" s="54"/>
      <c r="D28" s="54"/>
      <c r="E28" s="54"/>
      <c r="F28" s="54"/>
      <c r="G28" s="54"/>
    </row>
    <row r="29" spans="1:7" ht="15.75" customHeight="1">
      <c r="A29" s="52" t="s">
        <v>221</v>
      </c>
      <c r="B29" s="53"/>
      <c r="C29" s="55"/>
      <c r="D29" s="55"/>
      <c r="E29" s="55"/>
      <c r="F29" s="55"/>
      <c r="G29" s="55"/>
    </row>
    <row r="30" spans="1:7" ht="15.75" customHeight="1">
      <c r="A30" s="52" t="s">
        <v>222</v>
      </c>
      <c r="B30" s="55"/>
      <c r="C30" s="55"/>
      <c r="D30" s="55"/>
      <c r="E30" s="55"/>
      <c r="F30" s="55"/>
      <c r="G30" s="55"/>
    </row>
    <row r="31" spans="1:7" ht="15.75" customHeight="1">
      <c r="A31" s="22"/>
      <c r="B31" s="22"/>
      <c r="C31" s="22"/>
      <c r="D31" s="22"/>
      <c r="E31" s="22"/>
      <c r="F31" s="22"/>
      <c r="G31" s="22"/>
    </row>
    <row r="32" spans="1:7" ht="15.75" customHeight="1">
      <c r="A32" s="22"/>
      <c r="B32" s="22"/>
      <c r="C32" s="22"/>
      <c r="D32" s="22"/>
      <c r="E32" s="22"/>
      <c r="F32" s="22"/>
      <c r="G32" s="22"/>
    </row>
    <row r="33" spans="1:7" ht="15.75" customHeight="1">
      <c r="A33" s="22"/>
      <c r="B33" s="22"/>
      <c r="C33" s="22"/>
      <c r="D33" s="22"/>
      <c r="E33" s="22"/>
      <c r="F33" s="22"/>
      <c r="G33" s="22"/>
    </row>
    <row r="34" spans="1:7" ht="15.75" customHeight="1">
      <c r="A34" s="22"/>
      <c r="B34" s="22"/>
      <c r="C34" s="22"/>
      <c r="D34" s="22"/>
      <c r="E34" s="22"/>
      <c r="F34" s="22"/>
      <c r="G34" s="22"/>
    </row>
    <row r="35" spans="1:7" ht="15.75" customHeight="1">
      <c r="A35" s="22"/>
      <c r="B35" s="22"/>
      <c r="C35" s="22"/>
      <c r="D35" s="22"/>
      <c r="E35" s="22"/>
      <c r="F35" s="22"/>
      <c r="G35" s="22"/>
    </row>
    <row r="36" spans="1:7" ht="15.75" customHeight="1">
      <c r="A36" s="22"/>
      <c r="B36" s="22"/>
      <c r="C36" s="22"/>
      <c r="D36" s="22"/>
      <c r="E36" s="22"/>
      <c r="F36" s="22"/>
      <c r="G36" s="22"/>
    </row>
    <row r="37" spans="1:7" ht="15.75" customHeight="1">
      <c r="A37" s="22"/>
      <c r="B37" s="22"/>
      <c r="C37" s="22"/>
      <c r="D37" s="22"/>
      <c r="E37" s="22"/>
      <c r="F37" s="22"/>
      <c r="G37" s="22"/>
    </row>
    <row r="38" spans="1:7" ht="15.75" customHeight="1">
      <c r="A38" s="22"/>
      <c r="B38" s="22"/>
      <c r="C38" s="22"/>
      <c r="D38" s="22"/>
      <c r="E38" s="22"/>
      <c r="F38" s="22"/>
      <c r="G38" s="22"/>
    </row>
    <row r="39" spans="1:7" ht="15.75" customHeight="1">
      <c r="A39" s="22"/>
      <c r="B39" s="22"/>
      <c r="C39" s="22"/>
      <c r="D39" s="22"/>
      <c r="E39" s="22"/>
      <c r="F39" s="22"/>
      <c r="G39" s="22"/>
    </row>
    <row r="40" spans="1:7" ht="15.75" customHeight="1">
      <c r="A40" s="22"/>
      <c r="B40" s="22"/>
      <c r="C40" s="22"/>
      <c r="D40" s="22"/>
      <c r="E40" s="22"/>
      <c r="F40" s="22"/>
      <c r="G40" s="22"/>
    </row>
    <row r="41" spans="1:7" ht="15.75" customHeight="1">
      <c r="A41" s="22"/>
      <c r="B41" s="22"/>
      <c r="C41" s="22"/>
      <c r="D41" s="22"/>
      <c r="E41" s="22"/>
      <c r="F41" s="22"/>
      <c r="G41" s="22"/>
    </row>
    <row r="42" spans="1:7" ht="15.75" customHeight="1">
      <c r="A42" s="22"/>
      <c r="B42" s="22"/>
      <c r="C42" s="22"/>
      <c r="D42" s="22"/>
      <c r="E42" s="22"/>
      <c r="F42" s="22"/>
      <c r="G42" s="22"/>
    </row>
    <row r="43" spans="1:7" ht="15.75" customHeight="1">
      <c r="A43" s="22"/>
      <c r="B43" s="22"/>
      <c r="C43" s="22"/>
      <c r="D43" s="22"/>
      <c r="E43" s="22"/>
      <c r="F43" s="22"/>
      <c r="G43" s="22"/>
    </row>
    <row r="44" spans="1:7" ht="15.75" customHeight="1">
      <c r="A44" s="22"/>
      <c r="B44" s="22"/>
      <c r="C44" s="22"/>
      <c r="D44" s="22"/>
      <c r="E44" s="22"/>
      <c r="F44" s="22"/>
      <c r="G44" s="22"/>
    </row>
    <row r="45" spans="1:7" ht="15.75" customHeight="1">
      <c r="A45" s="22"/>
      <c r="B45" s="22"/>
      <c r="C45" s="22"/>
      <c r="D45" s="22"/>
      <c r="E45" s="22"/>
      <c r="F45" s="22"/>
      <c r="G45" s="22"/>
    </row>
    <row r="46" spans="1:7" ht="15.75" customHeight="1">
      <c r="A46" s="22"/>
      <c r="B46" s="22"/>
      <c r="C46" s="22"/>
      <c r="D46" s="22"/>
      <c r="E46" s="22"/>
      <c r="F46" s="22"/>
      <c r="G46" s="22"/>
    </row>
    <row r="47" spans="1:7" ht="15.75" customHeight="1">
      <c r="A47" s="22"/>
      <c r="B47" s="22"/>
      <c r="C47" s="22"/>
      <c r="D47" s="22"/>
      <c r="E47" s="22"/>
      <c r="F47" s="22"/>
      <c r="G47" s="22"/>
    </row>
    <row r="48" spans="1:7" ht="15.75" customHeight="1">
      <c r="A48" s="22"/>
      <c r="B48" s="22"/>
      <c r="C48" s="22"/>
      <c r="D48" s="22"/>
      <c r="E48" s="22"/>
      <c r="F48" s="22"/>
      <c r="G48" s="22"/>
    </row>
    <row r="49" spans="1:7" ht="15.75" customHeight="1">
      <c r="A49" s="22"/>
      <c r="B49" s="22"/>
      <c r="C49" s="22"/>
      <c r="D49" s="22"/>
      <c r="E49" s="22"/>
      <c r="F49" s="22"/>
      <c r="G49" s="22"/>
    </row>
    <row r="50" spans="1:7" ht="15.75" customHeight="1">
      <c r="A50" s="22"/>
      <c r="B50" s="22"/>
      <c r="C50" s="22"/>
      <c r="D50" s="22"/>
      <c r="E50" s="22"/>
      <c r="F50" s="22"/>
      <c r="G50" s="22"/>
    </row>
    <row r="51" spans="1:7" ht="15.75" customHeight="1">
      <c r="A51" s="22"/>
      <c r="B51" s="22"/>
      <c r="C51" s="22"/>
      <c r="D51" s="22"/>
      <c r="E51" s="22"/>
      <c r="F51" s="22"/>
      <c r="G51" s="22"/>
    </row>
    <row r="52" spans="1:7" ht="15.75" customHeight="1">
      <c r="A52" s="22"/>
      <c r="B52" s="22"/>
      <c r="C52" s="22"/>
      <c r="D52" s="22"/>
      <c r="E52" s="22"/>
      <c r="F52" s="22"/>
      <c r="G52" s="22"/>
    </row>
    <row r="53" spans="1:7" ht="15.75" customHeight="1">
      <c r="A53" s="22"/>
      <c r="B53" s="22"/>
      <c r="C53" s="22"/>
      <c r="D53" s="22"/>
      <c r="E53" s="22"/>
      <c r="F53" s="22"/>
      <c r="G53" s="22"/>
    </row>
    <row r="54" spans="1:7" ht="15.75" customHeight="1">
      <c r="A54" s="22"/>
      <c r="B54" s="22"/>
      <c r="C54" s="22"/>
      <c r="D54" s="22"/>
      <c r="E54" s="22"/>
      <c r="F54" s="22"/>
      <c r="G54" s="22"/>
    </row>
    <row r="55" spans="1:7" ht="15.75" customHeight="1">
      <c r="A55" s="22"/>
      <c r="B55" s="22"/>
      <c r="C55" s="22"/>
      <c r="D55" s="22"/>
      <c r="E55" s="22"/>
      <c r="F55" s="22"/>
      <c r="G55" s="22"/>
    </row>
    <row r="56" spans="1:7" ht="15.75" customHeight="1">
      <c r="A56" s="22"/>
      <c r="B56" s="22"/>
      <c r="C56" s="22"/>
      <c r="D56" s="22"/>
      <c r="E56" s="22"/>
      <c r="F56" s="22"/>
      <c r="G56" s="22"/>
    </row>
    <row r="57" spans="1:7" ht="15.75" customHeight="1">
      <c r="A57" s="22"/>
      <c r="B57" s="22"/>
      <c r="C57" s="22"/>
      <c r="D57" s="22"/>
      <c r="E57" s="22"/>
      <c r="F57" s="22"/>
      <c r="G57" s="22"/>
    </row>
    <row r="58" spans="1:7" ht="15.75" customHeight="1">
      <c r="A58" s="22"/>
      <c r="B58" s="22"/>
      <c r="C58" s="22"/>
      <c r="D58" s="22"/>
      <c r="E58" s="22"/>
      <c r="F58" s="22"/>
      <c r="G58" s="22"/>
    </row>
    <row r="59" spans="1:7" ht="15.75" customHeight="1">
      <c r="A59" s="22"/>
      <c r="B59" s="22"/>
      <c r="C59" s="22"/>
      <c r="D59" s="22"/>
      <c r="E59" s="22"/>
      <c r="F59" s="22"/>
      <c r="G59" s="22"/>
    </row>
    <row r="60" spans="1:7" ht="15.75" customHeight="1">
      <c r="A60" s="22"/>
      <c r="B60" s="22"/>
      <c r="C60" s="22"/>
      <c r="D60" s="22"/>
      <c r="E60" s="22"/>
      <c r="F60" s="22"/>
      <c r="G60" s="22"/>
    </row>
    <row r="61" spans="1:7" ht="15.75" customHeight="1">
      <c r="A61" s="22"/>
      <c r="B61" s="22"/>
      <c r="C61" s="22"/>
      <c r="D61" s="22"/>
      <c r="E61" s="22"/>
      <c r="F61" s="22"/>
      <c r="G61" s="22"/>
    </row>
    <row r="62" spans="1:7" ht="15.75" customHeight="1">
      <c r="A62" s="22"/>
      <c r="B62" s="22"/>
      <c r="C62" s="22"/>
      <c r="D62" s="22"/>
      <c r="E62" s="22"/>
      <c r="F62" s="22"/>
      <c r="G62" s="22"/>
    </row>
    <row r="63" spans="1:7" ht="15.75" customHeight="1">
      <c r="A63" s="22"/>
      <c r="B63" s="22"/>
      <c r="C63" s="22"/>
      <c r="D63" s="22"/>
      <c r="E63" s="22"/>
      <c r="F63" s="22"/>
      <c r="G63" s="22"/>
    </row>
    <row r="64" spans="1:7" ht="15.75" customHeight="1">
      <c r="A64" s="22"/>
      <c r="B64" s="22"/>
      <c r="C64" s="22"/>
      <c r="D64" s="22"/>
      <c r="E64" s="22"/>
      <c r="F64" s="22"/>
      <c r="G64" s="22"/>
    </row>
    <row r="65" spans="1:7" ht="15.75" customHeight="1">
      <c r="A65" s="22"/>
      <c r="B65" s="22"/>
      <c r="C65" s="22"/>
      <c r="D65" s="22"/>
      <c r="E65" s="22"/>
      <c r="F65" s="22"/>
      <c r="G65" s="22"/>
    </row>
    <row r="66" spans="1:7" ht="15.75" customHeight="1">
      <c r="A66" s="22"/>
      <c r="B66" s="22"/>
      <c r="C66" s="22"/>
      <c r="D66" s="22"/>
      <c r="E66" s="22"/>
      <c r="F66" s="22"/>
      <c r="G66" s="22"/>
    </row>
    <row r="67" spans="1:7" ht="15.75" customHeight="1">
      <c r="A67" s="22"/>
      <c r="B67" s="22"/>
      <c r="C67" s="22"/>
      <c r="D67" s="22"/>
      <c r="E67" s="22"/>
      <c r="F67" s="22"/>
      <c r="G67" s="22"/>
    </row>
    <row r="68" spans="1:7" ht="15.75" customHeight="1">
      <c r="A68" s="22"/>
      <c r="B68" s="22"/>
      <c r="C68" s="22"/>
      <c r="D68" s="22"/>
      <c r="E68" s="22"/>
      <c r="F68" s="22"/>
      <c r="G68" s="22"/>
    </row>
    <row r="69" spans="1:7" ht="15.75" customHeight="1">
      <c r="A69" s="22"/>
      <c r="B69" s="22"/>
      <c r="C69" s="22"/>
      <c r="D69" s="22"/>
      <c r="E69" s="22"/>
      <c r="F69" s="22"/>
      <c r="G69" s="22"/>
    </row>
    <row r="70" spans="1:7" ht="15.75" customHeight="1">
      <c r="A70" s="22"/>
      <c r="B70" s="22"/>
      <c r="C70" s="22"/>
      <c r="D70" s="22"/>
      <c r="E70" s="22"/>
      <c r="F70" s="22"/>
      <c r="G70" s="22"/>
    </row>
    <row r="71" spans="1:7" ht="15.75" customHeight="1">
      <c r="A71" s="22"/>
      <c r="B71" s="22"/>
      <c r="C71" s="22"/>
      <c r="D71" s="22"/>
      <c r="E71" s="22"/>
      <c r="F71" s="22"/>
      <c r="G71" s="22"/>
    </row>
    <row r="72" spans="1:7" ht="15.75" customHeight="1">
      <c r="A72" s="22"/>
      <c r="B72" s="22"/>
      <c r="C72" s="22"/>
      <c r="D72" s="22"/>
      <c r="E72" s="22"/>
      <c r="F72" s="22"/>
      <c r="G72" s="22"/>
    </row>
    <row r="73" spans="1:7" ht="15.75" customHeight="1">
      <c r="A73" s="22"/>
      <c r="B73" s="22"/>
      <c r="C73" s="22"/>
      <c r="D73" s="22"/>
      <c r="E73" s="22"/>
      <c r="F73" s="22"/>
      <c r="G73" s="22"/>
    </row>
    <row r="74" spans="1:7" ht="15.75" customHeight="1">
      <c r="A74" s="22"/>
      <c r="B74" s="22"/>
      <c r="C74" s="22"/>
      <c r="D74" s="22"/>
      <c r="E74" s="22"/>
      <c r="F74" s="22"/>
      <c r="G74" s="22"/>
    </row>
    <row r="75" spans="1:7" ht="15.75" customHeight="1">
      <c r="A75" s="22"/>
      <c r="B75" s="22"/>
      <c r="C75" s="22"/>
      <c r="D75" s="22"/>
      <c r="E75" s="22"/>
      <c r="F75" s="22"/>
      <c r="G75" s="22"/>
    </row>
    <row r="76" spans="1:7" ht="15.75" customHeight="1">
      <c r="A76" s="22"/>
      <c r="B76" s="22"/>
      <c r="C76" s="22"/>
      <c r="D76" s="22"/>
      <c r="E76" s="22"/>
      <c r="F76" s="22"/>
      <c r="G76" s="22"/>
    </row>
    <row r="77" spans="1:7" ht="15.75" customHeight="1">
      <c r="A77" s="22"/>
      <c r="B77" s="22"/>
      <c r="C77" s="22"/>
      <c r="D77" s="22"/>
      <c r="E77" s="22"/>
      <c r="F77" s="22"/>
      <c r="G77" s="22"/>
    </row>
    <row r="78" spans="1:7" ht="15.75" customHeight="1">
      <c r="A78" s="22"/>
      <c r="B78" s="22"/>
      <c r="C78" s="22"/>
      <c r="D78" s="22"/>
      <c r="E78" s="22"/>
      <c r="F78" s="22"/>
      <c r="G78" s="22"/>
    </row>
    <row r="79" spans="1:7" ht="15.75" customHeight="1">
      <c r="A79" s="22"/>
      <c r="B79" s="22"/>
      <c r="C79" s="22"/>
      <c r="D79" s="22"/>
      <c r="E79" s="22"/>
      <c r="F79" s="22"/>
      <c r="G79" s="22"/>
    </row>
    <row r="80" spans="1:7" ht="15.75" customHeight="1">
      <c r="A80" s="22"/>
      <c r="B80" s="22"/>
      <c r="C80" s="22"/>
      <c r="D80" s="22"/>
      <c r="E80" s="22"/>
      <c r="F80" s="22"/>
      <c r="G80" s="22"/>
    </row>
    <row r="81" spans="1:7" ht="15.75" customHeight="1">
      <c r="A81" s="22"/>
      <c r="B81" s="22"/>
      <c r="C81" s="22"/>
      <c r="D81" s="22"/>
      <c r="E81" s="22"/>
      <c r="F81" s="22"/>
      <c r="G81" s="22"/>
    </row>
    <row r="82" spans="1:7" ht="15.75" customHeight="1">
      <c r="A82" s="22"/>
      <c r="B82" s="22"/>
      <c r="C82" s="22"/>
      <c r="D82" s="22"/>
      <c r="E82" s="22"/>
      <c r="F82" s="22"/>
      <c r="G82" s="22"/>
    </row>
    <row r="83" spans="1:7" ht="15.75" customHeight="1">
      <c r="A83" s="22"/>
      <c r="B83" s="22"/>
      <c r="C83" s="22"/>
      <c r="D83" s="22"/>
      <c r="E83" s="22"/>
      <c r="F83" s="22"/>
      <c r="G83" s="22"/>
    </row>
    <row r="84" spans="1:7" ht="15.75" customHeight="1">
      <c r="A84" s="22"/>
      <c r="B84" s="22"/>
      <c r="C84" s="22"/>
      <c r="D84" s="22"/>
      <c r="E84" s="22"/>
      <c r="F84" s="22"/>
      <c r="G84" s="22"/>
    </row>
    <row r="85" spans="1:7" ht="15.75" customHeight="1">
      <c r="A85" s="22"/>
      <c r="B85" s="22"/>
      <c r="C85" s="22"/>
      <c r="D85" s="22"/>
      <c r="E85" s="22"/>
      <c r="F85" s="22"/>
      <c r="G85" s="22"/>
    </row>
    <row r="86" spans="1:7" ht="15.75" customHeight="1">
      <c r="A86" s="22"/>
      <c r="B86" s="22"/>
      <c r="C86" s="22"/>
      <c r="D86" s="22"/>
      <c r="E86" s="22"/>
      <c r="F86" s="22"/>
      <c r="G86" s="22"/>
    </row>
    <row r="87" spans="1:7" ht="15.75" customHeight="1">
      <c r="A87" s="22"/>
      <c r="B87" s="22"/>
      <c r="C87" s="22"/>
      <c r="D87" s="22"/>
      <c r="E87" s="22"/>
      <c r="F87" s="22"/>
      <c r="G87" s="22"/>
    </row>
    <row r="88" spans="1:7" ht="15.75" customHeight="1">
      <c r="A88" s="22"/>
      <c r="B88" s="22"/>
      <c r="C88" s="22"/>
      <c r="D88" s="22"/>
      <c r="E88" s="22"/>
      <c r="F88" s="22"/>
      <c r="G88" s="22"/>
    </row>
    <row r="89" spans="1:7" ht="15.75" customHeight="1">
      <c r="A89" s="22"/>
      <c r="B89" s="22"/>
      <c r="C89" s="22"/>
      <c r="D89" s="22"/>
      <c r="E89" s="22"/>
      <c r="F89" s="22"/>
      <c r="G89" s="22"/>
    </row>
    <row r="90" spans="1:7" ht="15.75" customHeight="1">
      <c r="A90" s="22"/>
      <c r="B90" s="22"/>
      <c r="C90" s="22"/>
      <c r="D90" s="22"/>
      <c r="E90" s="22"/>
      <c r="F90" s="22"/>
      <c r="G90" s="22"/>
    </row>
    <row r="91" spans="1:7" ht="15.75" customHeight="1">
      <c r="A91" s="22"/>
      <c r="B91" s="22"/>
      <c r="C91" s="22"/>
      <c r="D91" s="22"/>
      <c r="E91" s="22"/>
      <c r="F91" s="22"/>
      <c r="G91" s="22"/>
    </row>
    <row r="92" spans="1:7" ht="15.75" customHeight="1">
      <c r="A92" s="22"/>
      <c r="B92" s="22"/>
      <c r="C92" s="22"/>
      <c r="D92" s="22"/>
      <c r="E92" s="22"/>
      <c r="F92" s="22"/>
      <c r="G92" s="22"/>
    </row>
    <row r="93" spans="1:7" ht="15.75" customHeight="1">
      <c r="A93" s="22"/>
      <c r="B93" s="22"/>
      <c r="C93" s="22"/>
      <c r="D93" s="22"/>
      <c r="E93" s="22"/>
      <c r="F93" s="22"/>
      <c r="G93" s="22"/>
    </row>
    <row r="94" spans="1:7" ht="15.75" customHeight="1">
      <c r="A94" s="22"/>
      <c r="B94" s="22"/>
      <c r="C94" s="22"/>
      <c r="D94" s="22"/>
      <c r="E94" s="22"/>
      <c r="F94" s="22"/>
      <c r="G94" s="22"/>
    </row>
    <row r="95" spans="1:7" ht="15.75" customHeight="1">
      <c r="A95" s="22"/>
      <c r="B95" s="22"/>
      <c r="C95" s="22"/>
      <c r="D95" s="22"/>
      <c r="E95" s="22"/>
      <c r="F95" s="22"/>
      <c r="G95" s="22"/>
    </row>
    <row r="96" spans="1:7" ht="15.75" customHeight="1">
      <c r="A96" s="22"/>
      <c r="B96" s="22"/>
      <c r="C96" s="22"/>
      <c r="D96" s="22"/>
      <c r="E96" s="22"/>
      <c r="F96" s="22"/>
      <c r="G96" s="22"/>
    </row>
    <row r="97" spans="1:7" ht="15.75" customHeight="1">
      <c r="A97" s="22"/>
      <c r="B97" s="22"/>
      <c r="C97" s="22"/>
      <c r="D97" s="22"/>
      <c r="E97" s="22"/>
      <c r="F97" s="22"/>
      <c r="G97" s="22"/>
    </row>
    <row r="98" spans="1:7" ht="15.75" customHeight="1">
      <c r="A98" s="22"/>
      <c r="B98" s="22"/>
      <c r="C98" s="22"/>
      <c r="D98" s="22"/>
      <c r="E98" s="22"/>
      <c r="F98" s="22"/>
      <c r="G98" s="22"/>
    </row>
    <row r="99" spans="1:7" ht="15.75" customHeight="1">
      <c r="A99" s="22"/>
      <c r="B99" s="22"/>
      <c r="C99" s="22"/>
      <c r="D99" s="22"/>
      <c r="E99" s="22"/>
      <c r="F99" s="22"/>
      <c r="G99" s="22"/>
    </row>
    <row r="100" spans="1:7" ht="15.75" customHeight="1">
      <c r="A100" s="22"/>
      <c r="B100" s="22"/>
      <c r="C100" s="22"/>
      <c r="D100" s="22"/>
      <c r="E100" s="22"/>
      <c r="F100" s="22"/>
      <c r="G100" s="22"/>
    </row>
    <row r="101" spans="1:7" ht="15.75" customHeight="1">
      <c r="A101" s="22"/>
      <c r="B101" s="22"/>
      <c r="C101" s="22"/>
      <c r="D101" s="22"/>
      <c r="E101" s="22"/>
      <c r="F101" s="22"/>
      <c r="G101" s="22"/>
    </row>
    <row r="102" spans="1:7" ht="15.75" customHeight="1">
      <c r="A102" s="22"/>
      <c r="B102" s="22"/>
      <c r="C102" s="22"/>
      <c r="D102" s="22"/>
      <c r="E102" s="22"/>
      <c r="F102" s="22"/>
      <c r="G102" s="22"/>
    </row>
    <row r="103" spans="1:7" ht="15.75" customHeight="1">
      <c r="A103" s="22"/>
      <c r="B103" s="22"/>
      <c r="C103" s="22"/>
      <c r="D103" s="22"/>
      <c r="E103" s="22"/>
      <c r="F103" s="22"/>
      <c r="G103" s="22"/>
    </row>
    <row r="104" spans="1:7" ht="15.75" customHeight="1">
      <c r="A104" s="22"/>
      <c r="B104" s="22"/>
      <c r="C104" s="22"/>
      <c r="D104" s="22"/>
      <c r="E104" s="22"/>
      <c r="F104" s="22"/>
      <c r="G104" s="22"/>
    </row>
    <row r="105" spans="1:7" ht="15.75" customHeight="1">
      <c r="A105" s="22"/>
      <c r="B105" s="22"/>
      <c r="C105" s="22"/>
      <c r="D105" s="22"/>
      <c r="E105" s="22"/>
      <c r="F105" s="22"/>
      <c r="G105" s="22"/>
    </row>
    <row r="106" spans="1:7" ht="15.75" customHeight="1">
      <c r="A106" s="22"/>
      <c r="B106" s="22"/>
      <c r="C106" s="22"/>
      <c r="D106" s="22"/>
      <c r="E106" s="22"/>
      <c r="F106" s="22"/>
      <c r="G106" s="22"/>
    </row>
    <row r="107" spans="1:7" ht="15.75" customHeight="1">
      <c r="A107" s="22"/>
      <c r="B107" s="22"/>
      <c r="C107" s="22"/>
      <c r="D107" s="22"/>
      <c r="E107" s="22"/>
      <c r="F107" s="22"/>
      <c r="G107" s="22"/>
    </row>
    <row r="108" spans="1:7" ht="15.75" customHeight="1">
      <c r="A108" s="22"/>
      <c r="B108" s="22"/>
      <c r="C108" s="22"/>
      <c r="D108" s="22"/>
      <c r="E108" s="22"/>
      <c r="F108" s="22"/>
      <c r="G108" s="22"/>
    </row>
    <row r="109" spans="1:7" ht="15.75" customHeight="1">
      <c r="A109" s="22"/>
      <c r="B109" s="22"/>
      <c r="C109" s="22"/>
      <c r="D109" s="22"/>
      <c r="E109" s="22"/>
      <c r="F109" s="22"/>
      <c r="G109" s="22"/>
    </row>
    <row r="110" spans="1:7" ht="15.75" customHeight="1">
      <c r="A110" s="22"/>
      <c r="B110" s="22"/>
      <c r="C110" s="22"/>
      <c r="D110" s="22"/>
      <c r="E110" s="22"/>
      <c r="F110" s="22"/>
      <c r="G110" s="22"/>
    </row>
    <row r="111" spans="1:7" ht="15.75" customHeight="1">
      <c r="A111" s="22"/>
      <c r="B111" s="22"/>
      <c r="C111" s="22"/>
      <c r="D111" s="22"/>
      <c r="E111" s="22"/>
      <c r="F111" s="22"/>
      <c r="G111" s="22"/>
    </row>
    <row r="112" spans="1:7" ht="15.75" customHeight="1">
      <c r="A112" s="22"/>
      <c r="B112" s="22"/>
      <c r="C112" s="22"/>
      <c r="D112" s="22"/>
      <c r="E112" s="22"/>
      <c r="F112" s="22"/>
      <c r="G112" s="22"/>
    </row>
    <row r="113" spans="1:7" ht="15.75" customHeight="1">
      <c r="A113" s="22"/>
      <c r="B113" s="22"/>
      <c r="C113" s="22"/>
      <c r="D113" s="22"/>
      <c r="E113" s="22"/>
      <c r="F113" s="22"/>
      <c r="G113" s="22"/>
    </row>
    <row r="114" spans="1:7" ht="15.75" customHeight="1">
      <c r="A114" s="22"/>
      <c r="B114" s="22"/>
      <c r="C114" s="22"/>
      <c r="D114" s="22"/>
      <c r="E114" s="22"/>
      <c r="F114" s="22"/>
      <c r="G114" s="22"/>
    </row>
    <row r="115" spans="1:7" ht="15.75" customHeight="1">
      <c r="A115" s="22"/>
      <c r="B115" s="22"/>
      <c r="C115" s="22"/>
      <c r="D115" s="22"/>
      <c r="E115" s="22"/>
      <c r="F115" s="22"/>
      <c r="G115" s="22"/>
    </row>
    <row r="116" spans="1:7" ht="15.75" customHeight="1">
      <c r="A116" s="22"/>
      <c r="B116" s="22"/>
      <c r="C116" s="22"/>
      <c r="D116" s="22"/>
      <c r="E116" s="22"/>
      <c r="F116" s="22"/>
      <c r="G116" s="22"/>
    </row>
    <row r="117" spans="1:7" ht="15.75" customHeight="1">
      <c r="A117" s="22"/>
      <c r="B117" s="22"/>
      <c r="C117" s="22"/>
      <c r="D117" s="22"/>
      <c r="E117" s="22"/>
      <c r="F117" s="22"/>
      <c r="G117" s="22"/>
    </row>
    <row r="118" spans="1:7" ht="15.75" customHeight="1">
      <c r="A118" s="22"/>
      <c r="B118" s="22"/>
      <c r="C118" s="22"/>
      <c r="D118" s="22"/>
      <c r="E118" s="22"/>
      <c r="F118" s="22"/>
      <c r="G118" s="22"/>
    </row>
    <row r="119" spans="1:7" ht="15.75" customHeight="1">
      <c r="A119" s="22"/>
      <c r="B119" s="22"/>
      <c r="C119" s="22"/>
      <c r="D119" s="22"/>
      <c r="E119" s="22"/>
      <c r="F119" s="22"/>
      <c r="G119" s="22"/>
    </row>
    <row r="120" spans="1:7" ht="15.75" customHeight="1">
      <c r="A120" s="22"/>
      <c r="B120" s="22"/>
      <c r="C120" s="22"/>
      <c r="D120" s="22"/>
      <c r="E120" s="22"/>
      <c r="F120" s="22"/>
      <c r="G120" s="22"/>
    </row>
    <row r="121" spans="1:7" ht="15.75" customHeight="1">
      <c r="A121" s="22"/>
      <c r="B121" s="22"/>
      <c r="C121" s="22"/>
      <c r="D121" s="22"/>
      <c r="E121" s="22"/>
      <c r="F121" s="22"/>
      <c r="G121" s="22"/>
    </row>
    <row r="122" spans="1:7" ht="15.75" customHeight="1">
      <c r="A122" s="22"/>
      <c r="B122" s="22"/>
      <c r="C122" s="22"/>
      <c r="D122" s="22"/>
      <c r="E122" s="22"/>
      <c r="F122" s="22"/>
      <c r="G122" s="22"/>
    </row>
    <row r="123" spans="1:7" ht="15.75" customHeight="1">
      <c r="A123" s="22"/>
      <c r="B123" s="22"/>
      <c r="C123" s="22"/>
      <c r="D123" s="22"/>
      <c r="E123" s="22"/>
      <c r="F123" s="22"/>
      <c r="G123" s="22"/>
    </row>
    <row r="124" spans="1:7" ht="15.75" customHeight="1">
      <c r="A124" s="22"/>
      <c r="B124" s="22"/>
      <c r="C124" s="22"/>
      <c r="D124" s="22"/>
      <c r="E124" s="22"/>
      <c r="F124" s="22"/>
      <c r="G124" s="22"/>
    </row>
    <row r="125" spans="1:7" ht="15.75" customHeight="1">
      <c r="A125" s="22"/>
      <c r="B125" s="22"/>
      <c r="C125" s="22"/>
      <c r="D125" s="22"/>
      <c r="E125" s="22"/>
      <c r="F125" s="22"/>
      <c r="G125" s="22"/>
    </row>
    <row r="126" spans="1:7" ht="15.75" customHeight="1">
      <c r="A126" s="22"/>
      <c r="B126" s="22"/>
      <c r="C126" s="22"/>
      <c r="D126" s="22"/>
      <c r="E126" s="22"/>
      <c r="F126" s="22"/>
      <c r="G126" s="22"/>
    </row>
    <row r="127" spans="1:7" ht="15.75" customHeight="1">
      <c r="A127" s="22"/>
      <c r="B127" s="22"/>
      <c r="C127" s="22"/>
      <c r="D127" s="22"/>
      <c r="E127" s="22"/>
      <c r="F127" s="22"/>
      <c r="G127" s="22"/>
    </row>
    <row r="128" spans="1:7" ht="15.75" customHeight="1">
      <c r="A128" s="22"/>
      <c r="B128" s="22"/>
      <c r="C128" s="22"/>
      <c r="D128" s="22"/>
      <c r="E128" s="22"/>
      <c r="F128" s="22"/>
      <c r="G128" s="22"/>
    </row>
    <row r="129" spans="1:7" ht="15.75" customHeight="1">
      <c r="A129" s="22"/>
      <c r="B129" s="22"/>
      <c r="C129" s="22"/>
      <c r="D129" s="22"/>
      <c r="E129" s="22"/>
      <c r="F129" s="22"/>
      <c r="G129" s="22"/>
    </row>
    <row r="130" spans="1:7" ht="15.75" customHeight="1">
      <c r="A130" s="22"/>
      <c r="B130" s="22"/>
      <c r="C130" s="22"/>
      <c r="D130" s="22"/>
      <c r="E130" s="22"/>
      <c r="F130" s="22"/>
      <c r="G130" s="22"/>
    </row>
    <row r="131" spans="1:7" ht="15.75" customHeight="1">
      <c r="A131" s="22"/>
      <c r="B131" s="22"/>
      <c r="C131" s="22"/>
      <c r="D131" s="22"/>
      <c r="E131" s="22"/>
      <c r="F131" s="22"/>
      <c r="G131" s="22"/>
    </row>
    <row r="132" spans="1:7" ht="15.75" customHeight="1">
      <c r="A132" s="22"/>
      <c r="B132" s="22"/>
      <c r="C132" s="22"/>
      <c r="D132" s="22"/>
      <c r="E132" s="22"/>
      <c r="F132" s="22"/>
      <c r="G132" s="22"/>
    </row>
    <row r="133" spans="1:7" ht="15.75" customHeight="1">
      <c r="A133" s="22"/>
      <c r="B133" s="22"/>
      <c r="C133" s="22"/>
      <c r="D133" s="22"/>
      <c r="E133" s="22"/>
      <c r="F133" s="22"/>
      <c r="G133" s="22"/>
    </row>
    <row r="134" spans="1:7" ht="15.75" customHeight="1">
      <c r="A134" s="22"/>
      <c r="B134" s="22"/>
      <c r="C134" s="22"/>
      <c r="D134" s="22"/>
      <c r="E134" s="22"/>
      <c r="F134" s="22"/>
      <c r="G134" s="22"/>
    </row>
    <row r="135" spans="1:7" ht="15.75" customHeight="1">
      <c r="A135" s="22"/>
      <c r="B135" s="22"/>
      <c r="C135" s="22"/>
      <c r="D135" s="22"/>
      <c r="E135" s="22"/>
      <c r="F135" s="22"/>
      <c r="G135" s="22"/>
    </row>
    <row r="136" spans="1:7" ht="15.75" customHeight="1">
      <c r="A136" s="22"/>
      <c r="B136" s="22"/>
      <c r="C136" s="22"/>
      <c r="D136" s="22"/>
      <c r="E136" s="22"/>
      <c r="F136" s="22"/>
      <c r="G136" s="22"/>
    </row>
    <row r="137" spans="1:7" ht="15.75" customHeight="1">
      <c r="A137" s="22"/>
      <c r="B137" s="22"/>
      <c r="C137" s="22"/>
      <c r="D137" s="22"/>
      <c r="E137" s="22"/>
      <c r="F137" s="22"/>
      <c r="G137" s="22"/>
    </row>
    <row r="138" spans="1:7" ht="15.75" customHeight="1">
      <c r="A138" s="22"/>
      <c r="B138" s="22"/>
      <c r="C138" s="22"/>
      <c r="D138" s="22"/>
      <c r="E138" s="22"/>
      <c r="F138" s="22"/>
      <c r="G138" s="22"/>
    </row>
    <row r="139" spans="1:7" ht="15.75" customHeight="1">
      <c r="A139" s="22"/>
      <c r="B139" s="22"/>
      <c r="C139" s="22"/>
      <c r="D139" s="22"/>
      <c r="E139" s="22"/>
      <c r="F139" s="22"/>
      <c r="G139" s="22"/>
    </row>
    <row r="140" spans="1:7" ht="15.75" customHeight="1">
      <c r="A140" s="22"/>
      <c r="B140" s="22"/>
      <c r="C140" s="22"/>
      <c r="D140" s="22"/>
      <c r="E140" s="22"/>
      <c r="F140" s="22"/>
      <c r="G140" s="22"/>
    </row>
    <row r="141" spans="1:7" ht="15.75" customHeight="1">
      <c r="A141" s="22"/>
      <c r="B141" s="22"/>
      <c r="C141" s="22"/>
      <c r="D141" s="22"/>
      <c r="E141" s="22"/>
      <c r="F141" s="22"/>
      <c r="G141" s="22"/>
    </row>
    <row r="142" spans="1:7" ht="15.75" customHeight="1">
      <c r="A142" s="22"/>
      <c r="B142" s="22"/>
      <c r="C142" s="22"/>
      <c r="D142" s="22"/>
      <c r="E142" s="22"/>
      <c r="F142" s="22"/>
      <c r="G142" s="22"/>
    </row>
    <row r="143" spans="1:7" ht="15.75" customHeight="1">
      <c r="A143" s="22"/>
      <c r="B143" s="22"/>
      <c r="C143" s="22"/>
      <c r="D143" s="22"/>
      <c r="E143" s="22"/>
      <c r="F143" s="22"/>
      <c r="G143" s="22"/>
    </row>
    <row r="144" spans="1:7" ht="15.75" customHeight="1">
      <c r="A144" s="22"/>
      <c r="B144" s="22"/>
      <c r="C144" s="22"/>
      <c r="D144" s="22"/>
      <c r="E144" s="22"/>
      <c r="F144" s="22"/>
      <c r="G144" s="22"/>
    </row>
    <row r="145" spans="1:7" ht="15.75" customHeight="1">
      <c r="A145" s="22"/>
      <c r="B145" s="22"/>
      <c r="C145" s="22"/>
      <c r="D145" s="22"/>
      <c r="E145" s="22"/>
      <c r="F145" s="22"/>
      <c r="G145" s="22"/>
    </row>
    <row r="146" spans="1:7" ht="15.75" customHeight="1">
      <c r="A146" s="22"/>
      <c r="B146" s="22"/>
      <c r="C146" s="22"/>
      <c r="D146" s="22"/>
      <c r="E146" s="22"/>
      <c r="F146" s="22"/>
      <c r="G146" s="22"/>
    </row>
    <row r="147" spans="1:7" ht="15.75" customHeight="1">
      <c r="A147" s="22"/>
      <c r="B147" s="22"/>
      <c r="C147" s="22"/>
      <c r="D147" s="22"/>
      <c r="E147" s="22"/>
      <c r="F147" s="22"/>
      <c r="G147" s="22"/>
    </row>
    <row r="148" spans="1:7" ht="15.75" customHeight="1">
      <c r="A148" s="22"/>
      <c r="B148" s="22"/>
      <c r="C148" s="22"/>
      <c r="D148" s="22"/>
      <c r="E148" s="22"/>
      <c r="F148" s="22"/>
      <c r="G148" s="22"/>
    </row>
    <row r="149" spans="1:7" ht="15.75" customHeight="1">
      <c r="A149" s="22"/>
      <c r="B149" s="22"/>
      <c r="C149" s="22"/>
      <c r="D149" s="22"/>
      <c r="E149" s="22"/>
      <c r="F149" s="22"/>
      <c r="G149" s="22"/>
    </row>
    <row r="150" spans="1:7" ht="15.75" customHeight="1">
      <c r="A150" s="22"/>
      <c r="B150" s="22"/>
      <c r="C150" s="22"/>
      <c r="D150" s="22"/>
      <c r="E150" s="22"/>
      <c r="F150" s="22"/>
      <c r="G150" s="22"/>
    </row>
    <row r="151" spans="1:7" ht="15.75" customHeight="1">
      <c r="A151" s="22"/>
      <c r="B151" s="22"/>
      <c r="C151" s="22"/>
      <c r="D151" s="22"/>
      <c r="E151" s="22"/>
      <c r="F151" s="22"/>
      <c r="G151" s="22"/>
    </row>
    <row r="152" spans="1:7" ht="15.75" customHeight="1">
      <c r="A152" s="22"/>
      <c r="B152" s="22"/>
      <c r="C152" s="22"/>
      <c r="D152" s="22"/>
      <c r="E152" s="22"/>
      <c r="F152" s="22"/>
      <c r="G152" s="22"/>
    </row>
    <row r="153" spans="1:7" ht="15.75" customHeight="1">
      <c r="A153" s="22"/>
      <c r="B153" s="22"/>
      <c r="C153" s="22"/>
      <c r="D153" s="22"/>
      <c r="E153" s="22"/>
      <c r="F153" s="22"/>
      <c r="G153" s="22"/>
    </row>
    <row r="154" spans="1:7" ht="15.75" customHeight="1">
      <c r="A154" s="22"/>
      <c r="B154" s="22"/>
      <c r="C154" s="22"/>
      <c r="D154" s="22"/>
      <c r="E154" s="22"/>
      <c r="F154" s="22"/>
      <c r="G154" s="22"/>
    </row>
    <row r="155" spans="1:7" ht="15.75" customHeight="1">
      <c r="A155" s="22"/>
      <c r="B155" s="22"/>
      <c r="C155" s="22"/>
      <c r="D155" s="22"/>
      <c r="E155" s="22"/>
      <c r="F155" s="22"/>
      <c r="G155" s="22"/>
    </row>
    <row r="156" spans="1:7" ht="15.75" customHeight="1">
      <c r="A156" s="22"/>
      <c r="B156" s="22"/>
      <c r="C156" s="22"/>
      <c r="D156" s="22"/>
      <c r="E156" s="22"/>
      <c r="F156" s="22"/>
      <c r="G156" s="22"/>
    </row>
    <row r="157" spans="1:7" ht="15.75" customHeight="1">
      <c r="A157" s="22"/>
      <c r="B157" s="22"/>
      <c r="C157" s="22"/>
      <c r="D157" s="22"/>
      <c r="E157" s="22"/>
      <c r="F157" s="22"/>
      <c r="G157" s="22"/>
    </row>
    <row r="158" spans="1:7" ht="15.75" customHeight="1">
      <c r="A158" s="22"/>
      <c r="B158" s="22"/>
      <c r="C158" s="22"/>
      <c r="D158" s="22"/>
      <c r="E158" s="22"/>
      <c r="F158" s="22"/>
      <c r="G158" s="22"/>
    </row>
    <row r="159" spans="1:7" ht="15.75" customHeight="1">
      <c r="A159" s="22"/>
      <c r="B159" s="22"/>
      <c r="C159" s="22"/>
      <c r="D159" s="22"/>
      <c r="E159" s="22"/>
      <c r="F159" s="22"/>
      <c r="G159" s="22"/>
    </row>
    <row r="160" spans="1:7" ht="15.75" customHeight="1">
      <c r="A160" s="22"/>
      <c r="B160" s="22"/>
      <c r="C160" s="22"/>
      <c r="D160" s="22"/>
      <c r="E160" s="22"/>
      <c r="F160" s="22"/>
      <c r="G160" s="22"/>
    </row>
    <row r="161" spans="1:7" ht="15.75" customHeight="1">
      <c r="A161" s="22"/>
      <c r="B161" s="22"/>
      <c r="C161" s="22"/>
      <c r="D161" s="22"/>
      <c r="E161" s="22"/>
      <c r="F161" s="22"/>
      <c r="G161" s="22"/>
    </row>
    <row r="162" spans="1:7" ht="15.75" customHeight="1">
      <c r="A162" s="22"/>
      <c r="B162" s="22"/>
      <c r="C162" s="22"/>
      <c r="D162" s="22"/>
      <c r="E162" s="22"/>
      <c r="F162" s="22"/>
      <c r="G162" s="22"/>
    </row>
    <row r="163" spans="1:7" ht="15.75" customHeight="1">
      <c r="A163" s="22"/>
      <c r="B163" s="22"/>
      <c r="C163" s="22"/>
      <c r="D163" s="22"/>
      <c r="E163" s="22"/>
      <c r="F163" s="22"/>
      <c r="G163" s="22"/>
    </row>
    <row r="164" spans="1:7" ht="15.75" customHeight="1">
      <c r="A164" s="22"/>
      <c r="B164" s="22"/>
      <c r="C164" s="22"/>
      <c r="D164" s="22"/>
      <c r="E164" s="22"/>
      <c r="F164" s="22"/>
      <c r="G164" s="22"/>
    </row>
    <row r="165" spans="1:7" ht="15.75" customHeight="1">
      <c r="A165" s="22"/>
      <c r="B165" s="22"/>
      <c r="C165" s="22"/>
      <c r="D165" s="22"/>
      <c r="E165" s="22"/>
      <c r="F165" s="22"/>
      <c r="G165" s="22"/>
    </row>
    <row r="166" spans="1:7" ht="15.75" customHeight="1">
      <c r="A166" s="22"/>
      <c r="B166" s="22"/>
      <c r="C166" s="22"/>
      <c r="D166" s="22"/>
      <c r="E166" s="22"/>
      <c r="F166" s="22"/>
      <c r="G166" s="22"/>
    </row>
    <row r="167" spans="1:7" ht="15.75" customHeight="1">
      <c r="A167" s="22"/>
      <c r="B167" s="22"/>
      <c r="C167" s="22"/>
      <c r="D167" s="22"/>
      <c r="E167" s="22"/>
      <c r="F167" s="22"/>
      <c r="G167" s="22"/>
    </row>
    <row r="168" spans="1:7" ht="15.75" customHeight="1">
      <c r="A168" s="22"/>
      <c r="B168" s="22"/>
      <c r="C168" s="22"/>
      <c r="D168" s="22"/>
      <c r="E168" s="22"/>
      <c r="F168" s="22"/>
      <c r="G168" s="22"/>
    </row>
    <row r="169" spans="1:7" ht="15.75" customHeight="1">
      <c r="A169" s="22"/>
      <c r="B169" s="22"/>
      <c r="C169" s="22"/>
      <c r="D169" s="22"/>
      <c r="E169" s="22"/>
      <c r="F169" s="22"/>
      <c r="G169" s="22"/>
    </row>
    <row r="170" spans="1:7" ht="15.75" customHeight="1">
      <c r="A170" s="22"/>
      <c r="B170" s="22"/>
      <c r="C170" s="22"/>
      <c r="D170" s="22"/>
      <c r="E170" s="22"/>
      <c r="F170" s="22"/>
      <c r="G170" s="22"/>
    </row>
    <row r="171" spans="1:7" ht="15.75" customHeight="1">
      <c r="A171" s="22"/>
      <c r="B171" s="22"/>
      <c r="C171" s="22"/>
      <c r="D171" s="22"/>
      <c r="E171" s="22"/>
      <c r="F171" s="22"/>
      <c r="G171" s="22"/>
    </row>
    <row r="172" spans="1:7" ht="15.75" customHeight="1">
      <c r="A172" s="22"/>
      <c r="B172" s="22"/>
      <c r="C172" s="22"/>
      <c r="D172" s="22"/>
      <c r="E172" s="22"/>
      <c r="F172" s="22"/>
      <c r="G172" s="22"/>
    </row>
    <row r="173" spans="1:7" ht="15.75" customHeight="1">
      <c r="A173" s="22"/>
      <c r="B173" s="22"/>
      <c r="C173" s="22"/>
      <c r="D173" s="22"/>
      <c r="E173" s="22"/>
      <c r="F173" s="22"/>
      <c r="G173" s="22"/>
    </row>
    <row r="174" spans="1:7" ht="15.75" customHeight="1">
      <c r="A174" s="22"/>
      <c r="B174" s="22"/>
      <c r="C174" s="22"/>
      <c r="D174" s="22"/>
      <c r="E174" s="22"/>
      <c r="F174" s="22"/>
      <c r="G174" s="22"/>
    </row>
    <row r="175" spans="1:7" ht="15.75" customHeight="1">
      <c r="A175" s="22"/>
      <c r="B175" s="22"/>
      <c r="C175" s="22"/>
      <c r="D175" s="22"/>
      <c r="E175" s="22"/>
      <c r="F175" s="22"/>
      <c r="G175" s="22"/>
    </row>
    <row r="176" spans="1:7" ht="15.75" customHeight="1">
      <c r="A176" s="22"/>
      <c r="B176" s="22"/>
      <c r="C176" s="22"/>
      <c r="D176" s="22"/>
      <c r="E176" s="22"/>
      <c r="F176" s="22"/>
      <c r="G176" s="22"/>
    </row>
    <row r="177" spans="1:7" ht="15.75" customHeight="1">
      <c r="A177" s="22"/>
      <c r="B177" s="22"/>
      <c r="C177" s="22"/>
      <c r="D177" s="22"/>
      <c r="E177" s="22"/>
      <c r="F177" s="22"/>
      <c r="G177" s="22"/>
    </row>
    <row r="178" spans="1:7" ht="15.75" customHeight="1">
      <c r="A178" s="22"/>
      <c r="B178" s="22"/>
      <c r="C178" s="22"/>
      <c r="D178" s="22"/>
      <c r="E178" s="22"/>
      <c r="F178" s="22"/>
      <c r="G178" s="22"/>
    </row>
    <row r="179" spans="1:7" ht="15.75" customHeight="1">
      <c r="A179" s="22"/>
      <c r="B179" s="22"/>
      <c r="C179" s="22"/>
      <c r="D179" s="22"/>
      <c r="E179" s="22"/>
      <c r="F179" s="22"/>
      <c r="G179" s="22"/>
    </row>
    <row r="180" spans="1:7" ht="15.75" customHeight="1">
      <c r="A180" s="22"/>
      <c r="B180" s="22"/>
      <c r="C180" s="22"/>
      <c r="D180" s="22"/>
      <c r="E180" s="22"/>
      <c r="F180" s="22"/>
      <c r="G180" s="22"/>
    </row>
    <row r="181" spans="1:7" ht="15.75" customHeight="1">
      <c r="A181" s="22"/>
      <c r="B181" s="22"/>
      <c r="C181" s="22"/>
      <c r="D181" s="22"/>
      <c r="E181" s="22"/>
      <c r="F181" s="22"/>
      <c r="G181" s="22"/>
    </row>
    <row r="182" spans="1:7" ht="15.75" customHeight="1">
      <c r="A182" s="22"/>
      <c r="B182" s="22"/>
      <c r="C182" s="22"/>
      <c r="D182" s="22"/>
      <c r="E182" s="22"/>
      <c r="F182" s="22"/>
      <c r="G182" s="22"/>
    </row>
    <row r="183" spans="1:7" ht="15.75" customHeight="1">
      <c r="A183" s="22"/>
      <c r="B183" s="22"/>
      <c r="C183" s="22"/>
      <c r="D183" s="22"/>
      <c r="E183" s="22"/>
      <c r="F183" s="22"/>
      <c r="G183" s="22"/>
    </row>
    <row r="184" spans="1:7" ht="15.75" customHeight="1">
      <c r="A184" s="22"/>
      <c r="B184" s="22"/>
      <c r="C184" s="22"/>
      <c r="D184" s="22"/>
      <c r="E184" s="22"/>
      <c r="F184" s="22"/>
      <c r="G184" s="22"/>
    </row>
    <row r="185" spans="1:7" ht="15.75" customHeight="1">
      <c r="A185" s="22"/>
      <c r="B185" s="22"/>
      <c r="C185" s="22"/>
      <c r="D185" s="22"/>
      <c r="E185" s="22"/>
      <c r="F185" s="22"/>
      <c r="G185" s="22"/>
    </row>
    <row r="186" spans="1:7" ht="15.75" customHeight="1">
      <c r="A186" s="22"/>
      <c r="B186" s="22"/>
      <c r="C186" s="22"/>
      <c r="D186" s="22"/>
      <c r="E186" s="22"/>
      <c r="F186" s="22"/>
      <c r="G186" s="22"/>
    </row>
    <row r="187" spans="1:7" ht="15.75" customHeight="1">
      <c r="A187" s="22"/>
      <c r="B187" s="22"/>
      <c r="C187" s="22"/>
      <c r="D187" s="22"/>
      <c r="E187" s="22"/>
      <c r="F187" s="22"/>
      <c r="G187" s="22"/>
    </row>
    <row r="188" spans="1:7" ht="15.75" customHeight="1">
      <c r="A188" s="22"/>
      <c r="B188" s="22"/>
      <c r="C188" s="22"/>
      <c r="D188" s="22"/>
      <c r="E188" s="22"/>
      <c r="F188" s="22"/>
      <c r="G188" s="22"/>
    </row>
    <row r="189" spans="1:7" ht="15.75" customHeight="1">
      <c r="A189" s="22"/>
      <c r="B189" s="22"/>
      <c r="C189" s="22"/>
      <c r="D189" s="22"/>
      <c r="E189" s="22"/>
      <c r="F189" s="22"/>
      <c r="G189" s="22"/>
    </row>
    <row r="190" spans="1:7" ht="15.75" customHeight="1">
      <c r="A190" s="22"/>
      <c r="B190" s="22"/>
      <c r="C190" s="22"/>
      <c r="D190" s="22"/>
      <c r="E190" s="22"/>
      <c r="F190" s="22"/>
      <c r="G190" s="22"/>
    </row>
    <row r="191" spans="1:7" ht="15.75" customHeight="1">
      <c r="A191" s="22"/>
      <c r="B191" s="22"/>
      <c r="C191" s="22"/>
      <c r="D191" s="22"/>
      <c r="E191" s="22"/>
      <c r="F191" s="22"/>
      <c r="G191" s="22"/>
    </row>
    <row r="192" spans="1:7" ht="15.75" customHeight="1">
      <c r="A192" s="22"/>
      <c r="B192" s="22"/>
      <c r="C192" s="22"/>
      <c r="D192" s="22"/>
      <c r="E192" s="22"/>
      <c r="F192" s="22"/>
      <c r="G192" s="22"/>
    </row>
    <row r="193" spans="1:7" ht="15.75" customHeight="1">
      <c r="A193" s="22"/>
      <c r="B193" s="22"/>
      <c r="C193" s="22"/>
      <c r="D193" s="22"/>
      <c r="E193" s="22"/>
      <c r="F193" s="22"/>
      <c r="G193" s="22"/>
    </row>
    <row r="194" spans="1:7" ht="15.75" customHeight="1">
      <c r="A194" s="22"/>
      <c r="B194" s="22"/>
      <c r="C194" s="22"/>
      <c r="D194" s="22"/>
      <c r="E194" s="22"/>
      <c r="F194" s="22"/>
      <c r="G194" s="22"/>
    </row>
    <row r="195" spans="1:7" ht="15.75" customHeight="1">
      <c r="A195" s="22"/>
      <c r="B195" s="22"/>
      <c r="C195" s="22"/>
      <c r="D195" s="22"/>
      <c r="E195" s="22"/>
      <c r="F195" s="22"/>
      <c r="G195" s="22"/>
    </row>
    <row r="196" spans="1:7" ht="15.75" customHeight="1">
      <c r="A196" s="22"/>
      <c r="B196" s="22"/>
      <c r="C196" s="22"/>
      <c r="D196" s="22"/>
      <c r="E196" s="22"/>
      <c r="F196" s="22"/>
      <c r="G196" s="22"/>
    </row>
    <row r="197" spans="1:7" ht="15.75" customHeight="1">
      <c r="A197" s="22"/>
      <c r="B197" s="22"/>
      <c r="C197" s="22"/>
      <c r="D197" s="22"/>
      <c r="E197" s="22"/>
      <c r="F197" s="22"/>
      <c r="G197" s="22"/>
    </row>
    <row r="198" spans="1:7" ht="15.75" customHeight="1">
      <c r="A198" s="22"/>
      <c r="B198" s="22"/>
      <c r="C198" s="22"/>
      <c r="D198" s="22"/>
      <c r="E198" s="22"/>
      <c r="F198" s="22"/>
      <c r="G198" s="22"/>
    </row>
    <row r="199" spans="1:7" ht="15.75" customHeight="1">
      <c r="A199" s="22"/>
      <c r="B199" s="22"/>
      <c r="C199" s="22"/>
      <c r="D199" s="22"/>
      <c r="E199" s="22"/>
      <c r="F199" s="22"/>
      <c r="G199" s="22"/>
    </row>
    <row r="200" spans="1:7" ht="15.75" customHeight="1">
      <c r="A200" s="22"/>
      <c r="B200" s="22"/>
      <c r="C200" s="22"/>
      <c r="D200" s="22"/>
      <c r="E200" s="22"/>
      <c r="F200" s="22"/>
      <c r="G200" s="22"/>
    </row>
    <row r="201" spans="1:7" ht="15.75" customHeight="1">
      <c r="A201" s="22"/>
      <c r="B201" s="22"/>
      <c r="C201" s="22"/>
      <c r="D201" s="22"/>
      <c r="E201" s="22"/>
      <c r="F201" s="22"/>
      <c r="G201" s="22"/>
    </row>
    <row r="202" spans="1:7" ht="15.75" customHeight="1">
      <c r="A202" s="22"/>
      <c r="B202" s="22"/>
      <c r="C202" s="22"/>
      <c r="D202" s="22"/>
      <c r="E202" s="22"/>
      <c r="F202" s="22"/>
      <c r="G202" s="22"/>
    </row>
    <row r="203" spans="1:7" ht="15.75" customHeight="1">
      <c r="A203" s="22"/>
      <c r="B203" s="22"/>
      <c r="C203" s="22"/>
      <c r="D203" s="22"/>
      <c r="E203" s="22"/>
      <c r="F203" s="22"/>
      <c r="G203" s="22"/>
    </row>
    <row r="204" spans="1:7" ht="15.75" customHeight="1">
      <c r="A204" s="22"/>
      <c r="B204" s="22"/>
      <c r="C204" s="22"/>
      <c r="D204" s="22"/>
      <c r="E204" s="22"/>
      <c r="F204" s="22"/>
      <c r="G204" s="22"/>
    </row>
    <row r="205" spans="1:7" ht="15.75" customHeight="1">
      <c r="A205" s="22"/>
      <c r="B205" s="22"/>
      <c r="C205" s="22"/>
      <c r="D205" s="22"/>
      <c r="E205" s="22"/>
      <c r="F205" s="22"/>
      <c r="G205" s="22"/>
    </row>
    <row r="206" spans="1:7" ht="15.75" customHeight="1">
      <c r="A206" s="22"/>
      <c r="B206" s="22"/>
      <c r="C206" s="22"/>
      <c r="D206" s="22"/>
      <c r="E206" s="22"/>
      <c r="F206" s="22"/>
      <c r="G206" s="22"/>
    </row>
    <row r="207" spans="1:7" ht="15.75" customHeight="1">
      <c r="A207" s="22"/>
      <c r="B207" s="22"/>
      <c r="C207" s="22"/>
      <c r="D207" s="22"/>
      <c r="E207" s="22"/>
      <c r="F207" s="22"/>
      <c r="G207" s="22"/>
    </row>
    <row r="208" spans="1:7" ht="15.75" customHeight="1">
      <c r="A208" s="22"/>
      <c r="B208" s="22"/>
      <c r="C208" s="22"/>
      <c r="D208" s="22"/>
      <c r="E208" s="22"/>
      <c r="F208" s="22"/>
      <c r="G208" s="22"/>
    </row>
    <row r="209" spans="1:7" ht="15.75" customHeight="1">
      <c r="A209" s="22"/>
      <c r="B209" s="22"/>
      <c r="C209" s="22"/>
      <c r="D209" s="22"/>
      <c r="E209" s="22"/>
      <c r="F209" s="22"/>
      <c r="G209" s="22"/>
    </row>
    <row r="210" spans="1:7" ht="15.75" customHeight="1">
      <c r="A210" s="22"/>
      <c r="B210" s="22"/>
      <c r="C210" s="22"/>
      <c r="D210" s="22"/>
      <c r="E210" s="22"/>
      <c r="F210" s="22"/>
      <c r="G210" s="22"/>
    </row>
    <row r="211" spans="1:7" ht="15.75" customHeight="1">
      <c r="A211" s="22"/>
      <c r="B211" s="22"/>
      <c r="C211" s="22"/>
      <c r="D211" s="22"/>
      <c r="E211" s="22"/>
      <c r="F211" s="22"/>
      <c r="G211" s="22"/>
    </row>
    <row r="212" spans="1:7" ht="15.75" customHeight="1">
      <c r="A212" s="22"/>
      <c r="B212" s="22"/>
      <c r="C212" s="22"/>
      <c r="D212" s="22"/>
      <c r="E212" s="22"/>
      <c r="F212" s="22"/>
      <c r="G212" s="22"/>
    </row>
    <row r="213" spans="1:7" ht="15.75" customHeight="1">
      <c r="A213" s="22"/>
      <c r="B213" s="22"/>
      <c r="C213" s="22"/>
      <c r="D213" s="22"/>
      <c r="E213" s="22"/>
      <c r="F213" s="22"/>
      <c r="G213" s="22"/>
    </row>
    <row r="214" spans="1:7" ht="15.75" customHeight="1">
      <c r="A214" s="22"/>
      <c r="B214" s="22"/>
      <c r="C214" s="22"/>
      <c r="D214" s="22"/>
      <c r="E214" s="22"/>
      <c r="F214" s="22"/>
      <c r="G214" s="22"/>
    </row>
    <row r="215" spans="1:7" ht="15.75" customHeight="1">
      <c r="A215" s="22"/>
      <c r="B215" s="22"/>
      <c r="C215" s="22"/>
      <c r="D215" s="22"/>
      <c r="E215" s="22"/>
      <c r="F215" s="22"/>
      <c r="G215" s="22"/>
    </row>
    <row r="216" spans="1:7" ht="15.75" customHeight="1">
      <c r="A216" s="22"/>
      <c r="B216" s="22"/>
      <c r="C216" s="22"/>
      <c r="D216" s="22"/>
      <c r="E216" s="22"/>
      <c r="F216" s="22"/>
      <c r="G216" s="22"/>
    </row>
    <row r="217" spans="1:7" ht="15.75" customHeight="1">
      <c r="A217" s="22"/>
      <c r="B217" s="22"/>
      <c r="C217" s="22"/>
      <c r="D217" s="22"/>
      <c r="E217" s="22"/>
      <c r="F217" s="22"/>
      <c r="G217" s="22"/>
    </row>
    <row r="218" spans="1:7" ht="15.75" customHeight="1">
      <c r="A218" s="22"/>
      <c r="B218" s="22"/>
      <c r="C218" s="22"/>
      <c r="D218" s="22"/>
      <c r="E218" s="22"/>
      <c r="F218" s="22"/>
      <c r="G218" s="22"/>
    </row>
    <row r="219" spans="1:7" ht="15.75" customHeight="1">
      <c r="A219" s="22"/>
      <c r="B219" s="22"/>
      <c r="C219" s="22"/>
      <c r="D219" s="22"/>
      <c r="E219" s="22"/>
      <c r="F219" s="22"/>
      <c r="G219" s="22"/>
    </row>
    <row r="220" spans="1:7" ht="15.75" customHeight="1">
      <c r="A220" s="22"/>
      <c r="B220" s="22"/>
      <c r="C220" s="22"/>
      <c r="D220" s="22"/>
      <c r="E220" s="22"/>
      <c r="F220" s="22"/>
      <c r="G220" s="22"/>
    </row>
    <row r="221" spans="1:7" ht="15.75" customHeight="1">
      <c r="A221" s="22"/>
      <c r="B221" s="22"/>
      <c r="C221" s="22"/>
      <c r="D221" s="22"/>
      <c r="E221" s="22"/>
      <c r="F221" s="22"/>
      <c r="G221" s="22"/>
    </row>
    <row r="222" spans="1:7" ht="15.75" customHeight="1">
      <c r="A222" s="22"/>
      <c r="B222" s="22"/>
      <c r="C222" s="22"/>
      <c r="D222" s="22"/>
      <c r="E222" s="22"/>
      <c r="F222" s="22"/>
      <c r="G222" s="22"/>
    </row>
    <row r="223" spans="1:7" ht="15.75" customHeight="1">
      <c r="A223" s="22"/>
      <c r="B223" s="22"/>
      <c r="C223" s="22"/>
      <c r="D223" s="22"/>
      <c r="E223" s="22"/>
      <c r="F223" s="22"/>
      <c r="G223" s="22"/>
    </row>
    <row r="224" spans="1:7" ht="15.75" customHeight="1">
      <c r="A224" s="22"/>
      <c r="B224" s="22"/>
      <c r="C224" s="22"/>
      <c r="D224" s="22"/>
      <c r="E224" s="22"/>
      <c r="F224" s="22"/>
      <c r="G224" s="22"/>
    </row>
    <row r="225" spans="1:7" ht="15.75" customHeight="1">
      <c r="A225" s="22"/>
      <c r="B225" s="22"/>
      <c r="C225" s="22"/>
      <c r="D225" s="22"/>
      <c r="E225" s="22"/>
      <c r="F225" s="22"/>
      <c r="G225" s="22"/>
    </row>
    <row r="226" spans="1:7" ht="15.75" customHeight="1">
      <c r="A226" s="22"/>
      <c r="B226" s="22"/>
      <c r="C226" s="22"/>
      <c r="D226" s="22"/>
      <c r="E226" s="22"/>
      <c r="F226" s="22"/>
      <c r="G226" s="22"/>
    </row>
    <row r="227" spans="1:7" ht="15.75" customHeight="1">
      <c r="A227" s="22"/>
      <c r="B227" s="22"/>
      <c r="C227" s="22"/>
      <c r="D227" s="22"/>
      <c r="E227" s="22"/>
      <c r="F227" s="22"/>
      <c r="G227" s="22"/>
    </row>
    <row r="228" spans="1:7" ht="15.75" customHeight="1">
      <c r="A228" s="22"/>
      <c r="B228" s="22"/>
      <c r="C228" s="22"/>
      <c r="D228" s="22"/>
      <c r="E228" s="22"/>
      <c r="F228" s="22"/>
      <c r="G228" s="22"/>
    </row>
    <row r="229" spans="1:7" ht="15.75" customHeight="1">
      <c r="A229" s="22"/>
      <c r="B229" s="22"/>
      <c r="C229" s="22"/>
      <c r="D229" s="22"/>
      <c r="E229" s="22"/>
      <c r="F229" s="22"/>
      <c r="G229" s="22"/>
    </row>
    <row r="230" spans="1:7" ht="15.75" customHeight="1">
      <c r="A230" s="22"/>
      <c r="B230" s="22"/>
      <c r="C230" s="22"/>
      <c r="D230" s="22"/>
      <c r="E230" s="22"/>
      <c r="F230" s="22"/>
      <c r="G230" s="22"/>
    </row>
    <row r="231" spans="1:7" ht="15.75" customHeight="1"/>
    <row r="232" spans="1:7" ht="15.75" customHeight="1"/>
    <row r="233" spans="1:7" ht="15.75" customHeight="1"/>
    <row r="234" spans="1:7" ht="15.75" customHeight="1"/>
    <row r="235" spans="1:7" ht="15.75" customHeight="1"/>
    <row r="236" spans="1:7" ht="15.75" customHeight="1"/>
    <row r="237" spans="1:7" ht="15.75" customHeight="1"/>
    <row r="238" spans="1:7" ht="15.75" customHeight="1"/>
    <row r="239" spans="1:7" ht="15.75" customHeight="1"/>
    <row r="240" spans="1:7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1">
    <mergeCell ref="A9:A10"/>
    <mergeCell ref="A15:G15"/>
    <mergeCell ref="A20:G20"/>
    <mergeCell ref="A26:G26"/>
    <mergeCell ref="A1:B1"/>
    <mergeCell ref="A3:B3"/>
    <mergeCell ref="A6:G6"/>
    <mergeCell ref="A7:A8"/>
    <mergeCell ref="B7:B8"/>
    <mergeCell ref="C7:F7"/>
    <mergeCell ref="G7:G8"/>
  </mergeCells>
  <pageMargins left="0.7" right="0.7" top="0.75" bottom="0.75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2:E10"/>
  <sheetViews>
    <sheetView tabSelected="1" workbookViewId="0">
      <selection activeCell="C13" sqref="C13"/>
    </sheetView>
  </sheetViews>
  <sheetFormatPr defaultColWidth="14.42578125" defaultRowHeight="15" customHeight="1"/>
  <cols>
    <col min="1" max="1" width="38" customWidth="1"/>
    <col min="2" max="2" width="23.28515625" customWidth="1"/>
    <col min="3" max="3" width="17.140625" customWidth="1"/>
    <col min="4" max="4" width="32.140625" customWidth="1"/>
    <col min="5" max="5" width="19.42578125" customWidth="1"/>
  </cols>
  <sheetData>
    <row r="2" spans="1:5" ht="15" customHeight="1">
      <c r="A2" s="79" t="s">
        <v>223</v>
      </c>
      <c r="B2" s="79" t="s">
        <v>224</v>
      </c>
      <c r="C2" s="79" t="s">
        <v>225</v>
      </c>
      <c r="D2" s="79" t="s">
        <v>226</v>
      </c>
      <c r="E2" s="80" t="s">
        <v>227</v>
      </c>
    </row>
    <row r="3" spans="1:5" ht="70.150000000000006" customHeight="1">
      <c r="A3" s="81" t="s">
        <v>404</v>
      </c>
      <c r="B3" s="81" t="s">
        <v>405</v>
      </c>
      <c r="C3" s="82" t="s">
        <v>406</v>
      </c>
      <c r="D3" s="83" t="s">
        <v>407</v>
      </c>
      <c r="E3" s="81" t="s">
        <v>408</v>
      </c>
    </row>
    <row r="4" spans="1:5" ht="49.9" customHeight="1">
      <c r="A4" s="81" t="s">
        <v>409</v>
      </c>
      <c r="B4" s="81" t="s">
        <v>410</v>
      </c>
      <c r="C4" s="81" t="s">
        <v>411</v>
      </c>
      <c r="D4" s="84" t="s">
        <v>412</v>
      </c>
      <c r="E4" s="81" t="s">
        <v>408</v>
      </c>
    </row>
    <row r="5" spans="1:5" ht="45.6" customHeight="1">
      <c r="A5" s="81" t="s">
        <v>413</v>
      </c>
      <c r="B5" s="81" t="s">
        <v>414</v>
      </c>
      <c r="C5" s="81" t="s">
        <v>411</v>
      </c>
      <c r="D5" s="85" t="s">
        <v>415</v>
      </c>
      <c r="E5" s="81" t="s">
        <v>408</v>
      </c>
    </row>
    <row r="6" spans="1:5" ht="72" customHeight="1">
      <c r="A6" s="81" t="s">
        <v>416</v>
      </c>
      <c r="B6" s="81" t="s">
        <v>417</v>
      </c>
      <c r="C6" s="81" t="s">
        <v>418</v>
      </c>
      <c r="D6" s="86" t="s">
        <v>419</v>
      </c>
      <c r="E6" s="81" t="s">
        <v>420</v>
      </c>
    </row>
    <row r="7" spans="1:5" ht="18" customHeight="1">
      <c r="A7" s="81" t="s">
        <v>421</v>
      </c>
      <c r="B7" s="81" t="s">
        <v>422</v>
      </c>
      <c r="C7" s="81" t="s">
        <v>418</v>
      </c>
      <c r="D7" s="87"/>
      <c r="E7" s="81" t="s">
        <v>420</v>
      </c>
    </row>
    <row r="8" spans="1:5" ht="57.6" customHeight="1">
      <c r="A8" s="82" t="s">
        <v>423</v>
      </c>
      <c r="B8" s="82" t="s">
        <v>424</v>
      </c>
      <c r="C8" s="82" t="s">
        <v>406</v>
      </c>
      <c r="D8" s="81" t="s">
        <v>425</v>
      </c>
      <c r="E8" s="81" t="s">
        <v>420</v>
      </c>
    </row>
    <row r="9" spans="1:5" ht="46.9" customHeight="1">
      <c r="A9" s="81" t="s">
        <v>426</v>
      </c>
      <c r="B9" s="88">
        <v>45444</v>
      </c>
      <c r="C9" s="82" t="s">
        <v>406</v>
      </c>
      <c r="D9" s="82" t="s">
        <v>427</v>
      </c>
      <c r="E9" s="81" t="s">
        <v>428</v>
      </c>
    </row>
    <row r="10" spans="1:5" ht="15" customHeight="1">
      <c r="A10" s="81"/>
      <c r="B10" s="81"/>
      <c r="C10" s="81"/>
      <c r="D10" s="81"/>
      <c r="E10" s="81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G983"/>
  <sheetViews>
    <sheetView workbookViewId="0">
      <selection activeCell="H5" sqref="H5"/>
    </sheetView>
  </sheetViews>
  <sheetFormatPr defaultColWidth="14.42578125" defaultRowHeight="15" customHeight="1"/>
  <cols>
    <col min="1" max="1" width="18.85546875" customWidth="1"/>
    <col min="2" max="2" width="32.28515625" customWidth="1"/>
    <col min="3" max="4" width="20.140625" customWidth="1"/>
    <col min="5" max="6" width="17.28515625" customWidth="1"/>
    <col min="7" max="7" width="19.7109375" customWidth="1"/>
  </cols>
  <sheetData>
    <row r="1" spans="1:7" ht="15.75" customHeight="1">
      <c r="A1" s="89" t="s">
        <v>228</v>
      </c>
      <c r="B1" s="89" t="s">
        <v>229</v>
      </c>
      <c r="C1" s="89" t="s">
        <v>230</v>
      </c>
      <c r="D1" s="89" t="s">
        <v>227</v>
      </c>
      <c r="E1" s="89" t="s">
        <v>231</v>
      </c>
      <c r="F1" s="89" t="s">
        <v>232</v>
      </c>
      <c r="G1" s="22"/>
    </row>
    <row r="2" spans="1:7" ht="58.15" customHeight="1">
      <c r="A2" s="82" t="s">
        <v>429</v>
      </c>
      <c r="B2" s="82" t="s">
        <v>430</v>
      </c>
      <c r="C2" s="82" t="s">
        <v>431</v>
      </c>
      <c r="D2" s="82" t="s">
        <v>408</v>
      </c>
      <c r="E2" s="82">
        <v>2022</v>
      </c>
      <c r="F2" s="82">
        <v>20000</v>
      </c>
      <c r="G2" s="22"/>
    </row>
    <row r="3" spans="1:7" ht="51.6" customHeight="1">
      <c r="A3" s="82" t="s">
        <v>432</v>
      </c>
      <c r="B3" s="82" t="s">
        <v>433</v>
      </c>
      <c r="C3" s="82" t="s">
        <v>434</v>
      </c>
      <c r="D3" s="82" t="s">
        <v>435</v>
      </c>
      <c r="E3" s="82" t="s">
        <v>436</v>
      </c>
      <c r="F3" s="90"/>
    </row>
    <row r="4" spans="1:7" ht="67.900000000000006" customHeight="1">
      <c r="A4" s="82" t="s">
        <v>437</v>
      </c>
      <c r="B4" s="82" t="s">
        <v>438</v>
      </c>
      <c r="C4" s="82" t="s">
        <v>439</v>
      </c>
      <c r="D4" s="82" t="s">
        <v>435</v>
      </c>
      <c r="E4" s="82" t="s">
        <v>436</v>
      </c>
      <c r="F4" s="91"/>
    </row>
    <row r="5" spans="1:7" ht="51">
      <c r="A5" s="82" t="s">
        <v>440</v>
      </c>
      <c r="B5" s="82" t="s">
        <v>438</v>
      </c>
      <c r="C5" s="82" t="s">
        <v>441</v>
      </c>
      <c r="D5" s="82" t="s">
        <v>435</v>
      </c>
      <c r="E5" s="82" t="s">
        <v>436</v>
      </c>
      <c r="F5" s="92">
        <v>40000</v>
      </c>
    </row>
    <row r="6" spans="1:7" ht="85.15" customHeight="1">
      <c r="A6" s="82" t="s">
        <v>442</v>
      </c>
      <c r="B6" s="82" t="s">
        <v>443</v>
      </c>
      <c r="C6" s="82" t="s">
        <v>444</v>
      </c>
      <c r="D6" s="82" t="s">
        <v>445</v>
      </c>
      <c r="E6" s="82" t="s">
        <v>446</v>
      </c>
      <c r="F6" s="93"/>
    </row>
    <row r="7" spans="1:7" ht="15.75" customHeight="1">
      <c r="A7" s="82"/>
      <c r="B7" s="82"/>
      <c r="C7" s="82"/>
      <c r="D7" s="82"/>
      <c r="E7" s="82"/>
      <c r="F7" s="82"/>
    </row>
    <row r="8" spans="1:7" ht="15.75" customHeight="1">
      <c r="A8" s="177" t="s">
        <v>233</v>
      </c>
      <c r="B8" s="178"/>
      <c r="C8" s="178"/>
      <c r="D8" s="178"/>
      <c r="E8" s="179"/>
      <c r="F8" s="94">
        <v>60000</v>
      </c>
    </row>
    <row r="9" spans="1:7" ht="15.75" customHeight="1"/>
    <row r="10" spans="1:7" ht="15.75" customHeight="1"/>
    <row r="11" spans="1:7" ht="15.75" customHeight="1"/>
    <row r="12" spans="1:7" ht="15.75" customHeight="1"/>
    <row r="13" spans="1:7" ht="15.75" customHeight="1"/>
    <row r="14" spans="1:7" ht="15.75" customHeight="1"/>
    <row r="15" spans="1:7" ht="15.75" customHeight="1"/>
    <row r="16" spans="1:7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</sheetData>
  <mergeCells count="1">
    <mergeCell ref="A8:E8"/>
  </mergeCells>
  <phoneticPr fontId="33" type="noConversion"/>
  <pageMargins left="0.7" right="0.7" top="0.75" bottom="0.75" header="0" footer="0"/>
  <pageSetup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</vt:i4>
      </vt:variant>
    </vt:vector>
  </HeadingPairs>
  <TitlesOfParts>
    <vt:vector size="9" baseType="lpstr">
      <vt:lpstr>Целевая аудитория</vt:lpstr>
      <vt:lpstr>Остервальдер</vt:lpstr>
      <vt:lpstr>КПУ</vt:lpstr>
      <vt:lpstr>Ценообразование</vt:lpstr>
      <vt:lpstr>Маркетинговая стратегия</vt:lpstr>
      <vt:lpstr>Маркетинговый план</vt:lpstr>
      <vt:lpstr>Рекламная тактика</vt:lpstr>
      <vt:lpstr>Лист1</vt:lpstr>
      <vt:lpstr>Остервальдер!_Hlk84611609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RePack by Diakov</cp:lastModifiedBy>
  <dcterms:created xsi:type="dcterms:W3CDTF">2022-04-01T12:00:19Z</dcterms:created>
  <dcterms:modified xsi:type="dcterms:W3CDTF">2022-04-21T06:27:52Z</dcterms:modified>
</cp:coreProperties>
</file>